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<sst xmlns="http://schemas.openxmlformats.org/spreadsheetml/2006/main" count="1749" uniqueCount="363">
  <si>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</si>
  <si>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</si>
  <si>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</si>
  <si>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</si>
  <si>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</si>
  <si>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</si>
  <si>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</si>
  <si>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</si>
  <si>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</si>
  <si>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</si>
  <si>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</si>
  <si>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</si>
  <si>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</si>
  <si>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</si>
  <si>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</si>
  <si>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</si>
  <si>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</si>
  <si>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</si>
  <si>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</si>
  <si>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</si>
  <si>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</si>
  <si>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</si>
  <si>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</si>
  <si>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</si>
  <si>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</si>
  <si>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</si>
  <si>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</si>
  <si>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</si>
  <si>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</si>
  <si>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</si>
  <si>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</si>
  <si>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</si>
  <si>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</si>
  <si>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</si>
  <si>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</si>
  <si>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</si>
  <si>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</si>
  <si>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</si>
  <si>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</si>
  <si>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</si>
  <si>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</si>
  <si>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</si>
  <si>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</si>
  <si>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</si>
  <si>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</si>
  <si>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</si>
  <si>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</si>
  <si>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</si>
  <si>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</si>
  <si>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</si>
  <si>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</si>
  <si>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</si>
  <si>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</si>
  <si>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</si>
  <si>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</si>
  <si>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</si>
  <si>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</si>
  <si>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</si>
  <si>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</si>
  <si>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</si>
  <si>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</si>
  <si>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</si>
  <si>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</si>
  <si>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</si>
  <si>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</si>
  <si>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</si>
  <si>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</si>
  <si>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</si>
  <si>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</si>
  <si>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</si>
  <si>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</si>
  <si>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</si>
  <si>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</si>
  <si>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</si>
  <si>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</si>
  <si>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</si>
  <si>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</si>
  <si>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</si>
  <si>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</si>
  <si>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</si>
  <si>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</si>
  <si>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</si>
  <si>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</si>
  <si>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</si>
  <si>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</si>
  <si>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</si>
  <si>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</si>
  <si>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</si>
  <si>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</si>
  <si>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</si>
  <si>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</si>
  <si>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</si>
  <si>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</si>
  <si>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</si>
  <si>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</si>
  <si>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</si>
  <si>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</si>
  <si>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</si>
  <si>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</si>
  <si>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</si>
  <si>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</si>
  <si>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</si>
  <si>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</si>
  <si>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</si>
  <si>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</si>
  <si>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</si>
  <si>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</si>
  <si>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</si>
  <si>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</si>
  <si>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</si>
  <si>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</si>
  <si>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</si>
  <si>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</si>
  <si>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</si>
  <si>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</si>
  <si>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</si>
  <si>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</si>
  <si>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</si>
  <si>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</si>
  <si>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</si>
  <si>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</si>
  <si>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</si>
  <si>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</si>
  <si>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</si>
  <si>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</si>
  <si>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</si>
  <si>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</si>
  <si>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</si>
  <si>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</si>
  <si>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</si>
  <si>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</si>
  <si>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</si>
  <si>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</si>
  <si>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</si>
  <si>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</si>
  <si>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</si>
  <si>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</si>
  <si>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</si>
  <si>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</si>
  <si>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</si>
  <si>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</si>
  <si>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</si>
  <si>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</si>
  <si>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</si>
  <si>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</si>
  <si>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</si>
  <si>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</si>
  <si>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</si>
  <si>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</si>
  <si>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</si>
  <si>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</si>
  <si>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</si>
  <si>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</si>
  <si>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</si>
  <si>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</si>
  <si>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</si>
  <si>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</si>
  <si>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</si>
  <si>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</si>
  <si>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</si>
  <si>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</si>
  <si>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</si>
  <si>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</si>
  <si>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</si>
  <si>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</si>
  <si>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</si>
  <si>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</si>
  <si>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</si>
  <si>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</si>
  <si>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</si>
  <si>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</si>
  <si>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</si>
  <si>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</si>
  <si>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</si>
  <si>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</si>
  <si>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</si>
  <si>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</si>
  <si>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</si>
  <si>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</si>
  <si>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</si>
  <si>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</si>
  <si>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</si>
  <si>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</si>
  <si>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</si>
  <si>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</si>
  <si>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</si>
  <si>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</si>
  <si>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</si>
  <si>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</si>
  <si>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</si>
  <si>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</si>
  <si>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</si>
  <si>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</si>
  <si>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</si>
  <si>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</si>
  <si>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</si>
  <si>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</si>
  <si>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</si>
  <si>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</si>
  <si>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</si>
  <si>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</si>
  <si>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</si>
  <si>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</si>
  <si>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</si>
  <si>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</si>
  <si>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</si>
  <si>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</si>
  <si>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</si>
  <si>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</si>
  <si>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</si>
  <si>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</si>
  <si>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</si>
  <si>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</si>
  <si>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</si>
  <si>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</si>
  <si>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</si>
  <si>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</si>
  <si>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</si>
  <si>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</si>
  <si>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</si>
  <si>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</si>
  <si>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</si>
  <si>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</si>
  <si>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</si>
  <si>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</si>
  <si>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</si>
  <si>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</si>
  <si>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</si>
  <si>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</si>
  <si>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</si>
  <si>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</si>
  <si>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</si>
  <si>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</si>
  <si>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</si>
  <si>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</si>
  <si>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</si>
  <si>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</si>
  <si>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</si>
  <si>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</si>
  <si>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</si>
  <si>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</si>
  <si>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</si>
  <si>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</si>
  <si>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</si>
  <si>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</si>
  <si>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</si>
  <si>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</si>
  <si>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</si>
  <si>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</si>
  <si>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</si>
  <si>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</si>
  <si>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</si>
  <si>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</si>
  <si>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</si>
  <si>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</si>
  <si>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</si>
  <si>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</si>
  <si>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</si>
  <si>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</si>
  <si>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</si>
  <si>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</si>
  <si>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</si>
  <si>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</si>
  <si>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</si>
  <si>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</si>
  <si>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</si>
  <si>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</si>
  <si>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</si>
  <si>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</si>
  <si>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</si>
  <si>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</si>
  <si>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</si>
  <si>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</si>
  <si>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</si>
  <si>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</si>
  <si>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</si>
  <si>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</si>
  <si>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</si>
  <si>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</si>
  <si>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</si>
  <si>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</si>
  <si>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</si>
  <si>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</si>
  <si>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</si>
  <si>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</si>
  <si>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</si>
  <si>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</si>
  <si>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</si>
  <si>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</si>
  <si>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</si>
  <si>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</si>
  <si>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</si>
  <si>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</si>
  <si>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</si>
  <si>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</si>
  <si>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</si>
  <si>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</si>
  <si>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</si>
  <si>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</si>
  <si>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</si>
  <si>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</si>
  <si>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</si>
  <si>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</si>
  <si>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</si>
  <si>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</si>
  <si>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</si>
  <si>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</si>
  <si>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</si>
  <si>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</si>
  <si>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</si>
  <si>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</si>
  <si>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</si>
  <si>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</si>
  <si>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</si>
  <si>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</si>
  <si>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</si>
  <si>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</si>
  <si>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</si>
  <si>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</si>
  <si>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</si>
  <si>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</si>
  <si>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</si>
  <si>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1900060</t>
  </si>
  <si>
    <t>1900000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</si>
  <si>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</si>
  <si>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</si>
  <si>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0347169</t>
  </si>
  <si>
    <t>Организация ритуальных услуг и содержание мест захоронения</t>
  </si>
  <si>
    <t>9990068</t>
  </si>
  <si>
    <t>0501</t>
  </si>
  <si>
    <t>9990070</t>
  </si>
  <si>
    <t>Содержание муниципального жилого фонда</t>
  </si>
  <si>
    <t>Жилищное хозяйство</t>
  </si>
  <si>
    <t>1100061</t>
  </si>
  <si>
    <t>1100062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</si>
  <si>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</si>
  <si>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</si>
  <si>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"Приложение 10 к решению Думы</t>
  </si>
  <si>
    <t>№ 596  от 25.12.2014г."</t>
  </si>
  <si>
    <t>Приложение 5 к решению Думы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</si>
  <si>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</si>
  <si>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</si>
  <si>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</si>
  <si>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</si>
  <si>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</si>
  <si>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</si>
  <si>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</si>
  <si>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</si>
  <si>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</si>
  <si>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</si>
  <si>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</si>
  <si>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</si>
  <si>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</si>
  <si>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</si>
  <si>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</si>
  <si>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</si>
  <si>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</si>
  <si>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</si>
  <si>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</si>
  <si>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</si>
  <si>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</si>
  <si>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1621169</t>
  </si>
  <si>
    <t>№ 618  от 26.03.2015г.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</si>
</sst>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horizontal="center" vertical="center" shrinkToFit="1"/>
    </xf>
    <xf numFmtId="4" fontId="5" fillId="38" borderId="10" xfId="0" applyNumberFormat="1" applyFont="1" applyFill="1" applyBorder="1" applyAlignment="1">
      <alignment horizontal="center" vertical="center" shrinkToFit="1"/>
    </xf>
    <xf numFmtId="49" fontId="5" fillId="35" borderId="10" xfId="0" applyNumberFormat="1" applyFont="1" applyFill="1" applyBorder="1" applyAlignment="1">
      <alignment horizontal="center" vertical="center" shrinkToFit="1"/>
    </xf>
    <xf numFmtId="4" fontId="5" fillId="35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47"/>
  <sheetViews>
    <sheetView showGridLines="0" tabSelected="1" zoomScalePageLayoutView="0" workbookViewId="0" topLeftCell="A1">
      <selection activeCell="C4" sqref="C4:V4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02" t="s">
        <v>339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2:23" ht="18.75">
      <c r="B3" s="103" t="s">
        <v>94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2:22" ht="18.75">
      <c r="B4" s="25" t="s">
        <v>93</v>
      </c>
      <c r="C4" s="102" t="s">
        <v>362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7" spans="2:24" ht="18.75">
      <c r="B7" s="102" t="s">
        <v>337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25"/>
    </row>
    <row r="8" spans="2:24" ht="18.75" customHeight="1">
      <c r="B8" s="103" t="s">
        <v>94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26"/>
    </row>
    <row r="9" spans="2:22" ht="18.75">
      <c r="B9" s="25" t="s">
        <v>93</v>
      </c>
      <c r="C9" s="102" t="s">
        <v>338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3" spans="1:22" ht="30.75" customHeight="1">
      <c r="A13" s="108" t="s">
        <v>48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2" ht="57" customHeight="1">
      <c r="A14" s="107" t="s">
        <v>313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</row>
    <row r="15" spans="1:22" ht="15.75">
      <c r="A15" s="106" t="s">
        <v>68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</row>
    <row r="16" spans="1:22" ht="3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4" t="s">
        <v>26</v>
      </c>
    </row>
    <row r="17" spans="1:22" ht="18.75" customHeight="1" outlineLevel="2">
      <c r="A17" s="16" t="s">
        <v>64</v>
      </c>
      <c r="B17" s="17" t="s">
        <v>63</v>
      </c>
      <c r="C17" s="17" t="s">
        <v>6</v>
      </c>
      <c r="D17" s="17" t="s">
        <v>5</v>
      </c>
      <c r="E17" s="17"/>
      <c r="F17" s="87">
        <f>F18+F25+F45+F64+F80+F85+F58+F74</f>
        <v>66051.97</v>
      </c>
      <c r="G17" s="18" t="e">
        <f>G18+G25+G45+#REF!+G64+#REF!+G80+G85+#REF!</f>
        <v>#REF!</v>
      </c>
      <c r="H17" s="18" t="e">
        <f>H18+H25+H45+#REF!+H64+#REF!+H80+H85+#REF!</f>
        <v>#REF!</v>
      </c>
      <c r="I17" s="18" t="e">
        <f>I18+I25+I45+#REF!+I64+#REF!+I80+I85+#REF!</f>
        <v>#REF!</v>
      </c>
      <c r="J17" s="18" t="e">
        <f>J18+J25+J45+#REF!+J64+#REF!+J80+J85+#REF!</f>
        <v>#REF!</v>
      </c>
      <c r="K17" s="18" t="e">
        <f>K18+K25+K45+#REF!+K64+#REF!+K80+K85+#REF!</f>
        <v>#REF!</v>
      </c>
      <c r="L17" s="18" t="e">
        <f>L18+L25+L45+#REF!+L64+#REF!+L80+L85+#REF!</f>
        <v>#REF!</v>
      </c>
      <c r="M17" s="18" t="e">
        <f>M18+M25+M45+#REF!+M64+#REF!+M80+M85+#REF!</f>
        <v>#REF!</v>
      </c>
      <c r="N17" s="18" t="e">
        <f>N18+N25+N45+#REF!+N64+#REF!+N80+N85+#REF!</f>
        <v>#REF!</v>
      </c>
      <c r="O17" s="18" t="e">
        <f>O18+O25+O45+#REF!+O64+#REF!+O80+O85+#REF!</f>
        <v>#REF!</v>
      </c>
      <c r="P17" s="18" t="e">
        <f>P18+P25+P45+#REF!+P64+#REF!+P80+P85+#REF!</f>
        <v>#REF!</v>
      </c>
      <c r="Q17" s="18" t="e">
        <f>Q18+Q25+Q45+#REF!+Q64+#REF!+Q80+Q85+#REF!</f>
        <v>#REF!</v>
      </c>
      <c r="R17" s="18" t="e">
        <f>R18+R25+R45+#REF!+R64+#REF!+R80+R85+#REF!</f>
        <v>#REF!</v>
      </c>
      <c r="S17" s="18" t="e">
        <f>S18+S25+S45+#REF!+S64+#REF!+S80+S85+#REF!</f>
        <v>#REF!</v>
      </c>
      <c r="T17" s="18" t="e">
        <f>T18+T25+T45+#REF!+T64+#REF!+T80+T85+#REF!</f>
        <v>#REF!</v>
      </c>
      <c r="U17" s="18" t="e">
        <f>U18+U25+U45+#REF!+U64+#REF!+U80+U85+#REF!</f>
        <v>#REF!</v>
      </c>
      <c r="V17" s="18" t="e">
        <f>V18+V25+V45+#REF!+V64+#REF!+V80+V85+#REF!</f>
        <v>#REF!</v>
      </c>
    </row>
    <row r="18" spans="1:22" s="33" customFormat="1" ht="33" customHeight="1" outlineLevel="3">
      <c r="A18" s="29" t="s">
        <v>27</v>
      </c>
      <c r="B18" s="31" t="s">
        <v>7</v>
      </c>
      <c r="C18" s="31" t="s">
        <v>6</v>
      </c>
      <c r="D18" s="31" t="s">
        <v>5</v>
      </c>
      <c r="E18" s="31"/>
      <c r="F18" s="32">
        <f>F19</f>
        <v>1716.18</v>
      </c>
      <c r="G18" s="32">
        <f aca="true" t="shared" si="0" ref="G18:V18">G19</f>
        <v>1204.8</v>
      </c>
      <c r="H18" s="32">
        <f t="shared" si="0"/>
        <v>1204.8</v>
      </c>
      <c r="I18" s="32">
        <f t="shared" si="0"/>
        <v>1204.8</v>
      </c>
      <c r="J18" s="32">
        <f t="shared" si="0"/>
        <v>1204.8</v>
      </c>
      <c r="K18" s="32">
        <f t="shared" si="0"/>
        <v>1204.8</v>
      </c>
      <c r="L18" s="32">
        <f t="shared" si="0"/>
        <v>1204.8</v>
      </c>
      <c r="M18" s="32">
        <f t="shared" si="0"/>
        <v>1204.8</v>
      </c>
      <c r="N18" s="32">
        <f t="shared" si="0"/>
        <v>1204.8</v>
      </c>
      <c r="O18" s="32">
        <f t="shared" si="0"/>
        <v>1204.8</v>
      </c>
      <c r="P18" s="32">
        <f t="shared" si="0"/>
        <v>1204.8</v>
      </c>
      <c r="Q18" s="32">
        <f t="shared" si="0"/>
        <v>1204.8</v>
      </c>
      <c r="R18" s="32">
        <f t="shared" si="0"/>
        <v>1204.8</v>
      </c>
      <c r="S18" s="32">
        <f t="shared" si="0"/>
        <v>1204.8</v>
      </c>
      <c r="T18" s="32">
        <f t="shared" si="0"/>
        <v>1204.8</v>
      </c>
      <c r="U18" s="32">
        <f t="shared" si="0"/>
        <v>1204.8</v>
      </c>
      <c r="V18" s="32">
        <f t="shared" si="0"/>
        <v>1204.8</v>
      </c>
    </row>
    <row r="19" spans="1:22" ht="34.5" customHeight="1" outlineLevel="3">
      <c r="A19" s="22" t="s">
        <v>144</v>
      </c>
      <c r="B19" s="12" t="s">
        <v>7</v>
      </c>
      <c r="C19" s="12" t="s">
        <v>145</v>
      </c>
      <c r="D19" s="12" t="s">
        <v>5</v>
      </c>
      <c r="E19" s="12"/>
      <c r="F19" s="13">
        <f>F20</f>
        <v>1716.18</v>
      </c>
      <c r="G19" s="13">
        <f aca="true" t="shared" si="1" ref="G19:V19">G21</f>
        <v>1204.8</v>
      </c>
      <c r="H19" s="13">
        <f t="shared" si="1"/>
        <v>1204.8</v>
      </c>
      <c r="I19" s="13">
        <f t="shared" si="1"/>
        <v>1204.8</v>
      </c>
      <c r="J19" s="13">
        <f t="shared" si="1"/>
        <v>1204.8</v>
      </c>
      <c r="K19" s="13">
        <f t="shared" si="1"/>
        <v>1204.8</v>
      </c>
      <c r="L19" s="13">
        <f t="shared" si="1"/>
        <v>1204.8</v>
      </c>
      <c r="M19" s="13">
        <f t="shared" si="1"/>
        <v>1204.8</v>
      </c>
      <c r="N19" s="13">
        <f t="shared" si="1"/>
        <v>1204.8</v>
      </c>
      <c r="O19" s="13">
        <f t="shared" si="1"/>
        <v>1204.8</v>
      </c>
      <c r="P19" s="13">
        <f t="shared" si="1"/>
        <v>1204.8</v>
      </c>
      <c r="Q19" s="13">
        <f t="shared" si="1"/>
        <v>1204.8</v>
      </c>
      <c r="R19" s="13">
        <f t="shared" si="1"/>
        <v>1204.8</v>
      </c>
      <c r="S19" s="13">
        <f t="shared" si="1"/>
        <v>1204.8</v>
      </c>
      <c r="T19" s="13">
        <f t="shared" si="1"/>
        <v>1204.8</v>
      </c>
      <c r="U19" s="13">
        <f t="shared" si="1"/>
        <v>1204.8</v>
      </c>
      <c r="V19" s="13">
        <f t="shared" si="1"/>
        <v>1204.8</v>
      </c>
    </row>
    <row r="20" spans="1:22" ht="35.25" customHeight="1" outlineLevel="3">
      <c r="A20" s="22" t="s">
        <v>149</v>
      </c>
      <c r="B20" s="12" t="s">
        <v>7</v>
      </c>
      <c r="C20" s="12" t="s">
        <v>146</v>
      </c>
      <c r="D20" s="12" t="s">
        <v>5</v>
      </c>
      <c r="E20" s="12"/>
      <c r="F20" s="13">
        <f>F21</f>
        <v>1716.18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outlineLevel="4">
      <c r="A21" s="56" t="s">
        <v>147</v>
      </c>
      <c r="B21" s="19" t="s">
        <v>7</v>
      </c>
      <c r="C21" s="19" t="s">
        <v>148</v>
      </c>
      <c r="D21" s="19" t="s">
        <v>5</v>
      </c>
      <c r="E21" s="19"/>
      <c r="F21" s="20">
        <f>F22</f>
        <v>1716.18</v>
      </c>
      <c r="G21" s="7">
        <f aca="true" t="shared" si="2" ref="G21:V21">G23</f>
        <v>1204.8</v>
      </c>
      <c r="H21" s="7">
        <f t="shared" si="2"/>
        <v>1204.8</v>
      </c>
      <c r="I21" s="7">
        <f t="shared" si="2"/>
        <v>1204.8</v>
      </c>
      <c r="J21" s="7">
        <f t="shared" si="2"/>
        <v>1204.8</v>
      </c>
      <c r="K21" s="7">
        <f t="shared" si="2"/>
        <v>1204.8</v>
      </c>
      <c r="L21" s="7">
        <f t="shared" si="2"/>
        <v>1204.8</v>
      </c>
      <c r="M21" s="7">
        <f t="shared" si="2"/>
        <v>1204.8</v>
      </c>
      <c r="N21" s="7">
        <f t="shared" si="2"/>
        <v>1204.8</v>
      </c>
      <c r="O21" s="7">
        <f t="shared" si="2"/>
        <v>1204.8</v>
      </c>
      <c r="P21" s="7">
        <f t="shared" si="2"/>
        <v>1204.8</v>
      </c>
      <c r="Q21" s="7">
        <f t="shared" si="2"/>
        <v>1204.8</v>
      </c>
      <c r="R21" s="7">
        <f t="shared" si="2"/>
        <v>1204.8</v>
      </c>
      <c r="S21" s="7">
        <f t="shared" si="2"/>
        <v>1204.8</v>
      </c>
      <c r="T21" s="7">
        <f t="shared" si="2"/>
        <v>1204.8</v>
      </c>
      <c r="U21" s="7">
        <f t="shared" si="2"/>
        <v>1204.8</v>
      </c>
      <c r="V21" s="7">
        <f t="shared" si="2"/>
        <v>1204.8</v>
      </c>
    </row>
    <row r="22" spans="1:22" ht="31.5" outlineLevel="4">
      <c r="A22" s="5" t="s">
        <v>100</v>
      </c>
      <c r="B22" s="6" t="s">
        <v>7</v>
      </c>
      <c r="C22" s="6" t="s">
        <v>148</v>
      </c>
      <c r="D22" s="6" t="s">
        <v>99</v>
      </c>
      <c r="E22" s="6"/>
      <c r="F22" s="7">
        <f>F23+F24</f>
        <v>1716.18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3" t="s">
        <v>96</v>
      </c>
      <c r="B23" s="54" t="s">
        <v>7</v>
      </c>
      <c r="C23" s="54" t="s">
        <v>148</v>
      </c>
      <c r="D23" s="54" t="s">
        <v>95</v>
      </c>
      <c r="E23" s="54"/>
      <c r="F23" s="55">
        <v>1715.38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3" t="s">
        <v>97</v>
      </c>
      <c r="B24" s="54" t="s">
        <v>7</v>
      </c>
      <c r="C24" s="54" t="s">
        <v>148</v>
      </c>
      <c r="D24" s="54" t="s">
        <v>98</v>
      </c>
      <c r="E24" s="54"/>
      <c r="F24" s="55">
        <v>0.8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10">
        <f>F26</f>
        <v>3255.73</v>
      </c>
      <c r="G25" s="10">
        <f aca="true" t="shared" si="3" ref="G25:V25">G26</f>
        <v>3842.2</v>
      </c>
      <c r="H25" s="10">
        <f t="shared" si="3"/>
        <v>3842.2</v>
      </c>
      <c r="I25" s="10">
        <f t="shared" si="3"/>
        <v>3842.2</v>
      </c>
      <c r="J25" s="10">
        <f t="shared" si="3"/>
        <v>3842.2</v>
      </c>
      <c r="K25" s="10">
        <f t="shared" si="3"/>
        <v>3842.2</v>
      </c>
      <c r="L25" s="10">
        <f t="shared" si="3"/>
        <v>3842.2</v>
      </c>
      <c r="M25" s="10">
        <f t="shared" si="3"/>
        <v>3842.2</v>
      </c>
      <c r="N25" s="10">
        <f t="shared" si="3"/>
        <v>3842.2</v>
      </c>
      <c r="O25" s="10">
        <f t="shared" si="3"/>
        <v>3842.2</v>
      </c>
      <c r="P25" s="10">
        <f t="shared" si="3"/>
        <v>3842.2</v>
      </c>
      <c r="Q25" s="10">
        <f t="shared" si="3"/>
        <v>3842.2</v>
      </c>
      <c r="R25" s="10">
        <f t="shared" si="3"/>
        <v>3842.2</v>
      </c>
      <c r="S25" s="10">
        <f t="shared" si="3"/>
        <v>3842.2</v>
      </c>
      <c r="T25" s="10">
        <f t="shared" si="3"/>
        <v>3842.2</v>
      </c>
      <c r="U25" s="10">
        <f t="shared" si="3"/>
        <v>3842.2</v>
      </c>
      <c r="V25" s="10">
        <f t="shared" si="3"/>
        <v>3842.2</v>
      </c>
    </row>
    <row r="26" spans="1:22" s="30" customFormat="1" ht="33" customHeight="1" outlineLevel="6">
      <c r="A26" s="22" t="s">
        <v>144</v>
      </c>
      <c r="B26" s="12" t="s">
        <v>20</v>
      </c>
      <c r="C26" s="12" t="s">
        <v>145</v>
      </c>
      <c r="D26" s="12" t="s">
        <v>5</v>
      </c>
      <c r="E26" s="12"/>
      <c r="F26" s="13">
        <f>F27</f>
        <v>3255.73</v>
      </c>
      <c r="G26" s="13">
        <f aca="true" t="shared" si="4" ref="G26:V26">G28+G38+G42</f>
        <v>3842.2</v>
      </c>
      <c r="H26" s="13">
        <f t="shared" si="4"/>
        <v>3842.2</v>
      </c>
      <c r="I26" s="13">
        <f t="shared" si="4"/>
        <v>3842.2</v>
      </c>
      <c r="J26" s="13">
        <f t="shared" si="4"/>
        <v>3842.2</v>
      </c>
      <c r="K26" s="13">
        <f t="shared" si="4"/>
        <v>3842.2</v>
      </c>
      <c r="L26" s="13">
        <f t="shared" si="4"/>
        <v>3842.2</v>
      </c>
      <c r="M26" s="13">
        <f t="shared" si="4"/>
        <v>3842.2</v>
      </c>
      <c r="N26" s="13">
        <f t="shared" si="4"/>
        <v>3842.2</v>
      </c>
      <c r="O26" s="13">
        <f t="shared" si="4"/>
        <v>3842.2</v>
      </c>
      <c r="P26" s="13">
        <f t="shared" si="4"/>
        <v>3842.2</v>
      </c>
      <c r="Q26" s="13">
        <f t="shared" si="4"/>
        <v>3842.2</v>
      </c>
      <c r="R26" s="13">
        <f t="shared" si="4"/>
        <v>3842.2</v>
      </c>
      <c r="S26" s="13">
        <f t="shared" si="4"/>
        <v>3842.2</v>
      </c>
      <c r="T26" s="13">
        <f t="shared" si="4"/>
        <v>3842.2</v>
      </c>
      <c r="U26" s="13">
        <f t="shared" si="4"/>
        <v>3842.2</v>
      </c>
      <c r="V26" s="13">
        <f t="shared" si="4"/>
        <v>3842.2</v>
      </c>
    </row>
    <row r="27" spans="1:22" s="30" customFormat="1" ht="36" customHeight="1" outlineLevel="6">
      <c r="A27" s="22" t="s">
        <v>149</v>
      </c>
      <c r="B27" s="12" t="s">
        <v>20</v>
      </c>
      <c r="C27" s="12" t="s">
        <v>146</v>
      </c>
      <c r="D27" s="12" t="s">
        <v>5</v>
      </c>
      <c r="E27" s="12"/>
      <c r="F27" s="13">
        <f>F28+F38+F42</f>
        <v>3255.73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30" customFormat="1" ht="47.25" outlineLevel="6">
      <c r="A28" s="57" t="s">
        <v>300</v>
      </c>
      <c r="B28" s="19" t="s">
        <v>20</v>
      </c>
      <c r="C28" s="19" t="s">
        <v>150</v>
      </c>
      <c r="D28" s="19" t="s">
        <v>5</v>
      </c>
      <c r="E28" s="19"/>
      <c r="F28" s="20">
        <f>F29+F32+F35</f>
        <v>1893.29</v>
      </c>
      <c r="G28" s="7">
        <f aca="true" t="shared" si="5" ref="G28:V28">G31</f>
        <v>2414.5</v>
      </c>
      <c r="H28" s="7">
        <f t="shared" si="5"/>
        <v>2414.5</v>
      </c>
      <c r="I28" s="7">
        <f t="shared" si="5"/>
        <v>2414.5</v>
      </c>
      <c r="J28" s="7">
        <f t="shared" si="5"/>
        <v>2414.5</v>
      </c>
      <c r="K28" s="7">
        <f t="shared" si="5"/>
        <v>2414.5</v>
      </c>
      <c r="L28" s="7">
        <f t="shared" si="5"/>
        <v>2414.5</v>
      </c>
      <c r="M28" s="7">
        <f t="shared" si="5"/>
        <v>2414.5</v>
      </c>
      <c r="N28" s="7">
        <f t="shared" si="5"/>
        <v>2414.5</v>
      </c>
      <c r="O28" s="7">
        <f t="shared" si="5"/>
        <v>2414.5</v>
      </c>
      <c r="P28" s="7">
        <f t="shared" si="5"/>
        <v>2414.5</v>
      </c>
      <c r="Q28" s="7">
        <f t="shared" si="5"/>
        <v>2414.5</v>
      </c>
      <c r="R28" s="7">
        <f t="shared" si="5"/>
        <v>2414.5</v>
      </c>
      <c r="S28" s="7">
        <f t="shared" si="5"/>
        <v>2414.5</v>
      </c>
      <c r="T28" s="7">
        <f t="shared" si="5"/>
        <v>2414.5</v>
      </c>
      <c r="U28" s="7">
        <f t="shared" si="5"/>
        <v>2414.5</v>
      </c>
      <c r="V28" s="7">
        <f t="shared" si="5"/>
        <v>2414.5</v>
      </c>
    </row>
    <row r="29" spans="1:22" s="30" customFormat="1" ht="31.5" outlineLevel="6">
      <c r="A29" s="5" t="s">
        <v>100</v>
      </c>
      <c r="B29" s="6" t="s">
        <v>20</v>
      </c>
      <c r="C29" s="6" t="s">
        <v>150</v>
      </c>
      <c r="D29" s="6" t="s">
        <v>99</v>
      </c>
      <c r="E29" s="6"/>
      <c r="F29" s="7">
        <f>F30+F31</f>
        <v>1818.29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15.75" outlineLevel="6">
      <c r="A30" s="53" t="s">
        <v>96</v>
      </c>
      <c r="B30" s="54" t="s">
        <v>20</v>
      </c>
      <c r="C30" s="54" t="s">
        <v>150</v>
      </c>
      <c r="D30" s="54" t="s">
        <v>95</v>
      </c>
      <c r="E30" s="54"/>
      <c r="F30" s="55">
        <v>1813.29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97</v>
      </c>
      <c r="B31" s="54" t="s">
        <v>20</v>
      </c>
      <c r="C31" s="54" t="s">
        <v>150</v>
      </c>
      <c r="D31" s="54" t="s">
        <v>98</v>
      </c>
      <c r="E31" s="54"/>
      <c r="F31" s="55">
        <v>5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7">
        <v>2414.5</v>
      </c>
    </row>
    <row r="32" spans="1:22" s="30" customFormat="1" ht="20.25" customHeight="1" outlineLevel="6">
      <c r="A32" s="5" t="s">
        <v>101</v>
      </c>
      <c r="B32" s="6" t="s">
        <v>20</v>
      </c>
      <c r="C32" s="6" t="s">
        <v>150</v>
      </c>
      <c r="D32" s="6" t="s">
        <v>102</v>
      </c>
      <c r="E32" s="6"/>
      <c r="F32" s="7">
        <f>F33+F34</f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31.5" outlineLevel="6">
      <c r="A33" s="53" t="s">
        <v>103</v>
      </c>
      <c r="B33" s="54" t="s">
        <v>20</v>
      </c>
      <c r="C33" s="54" t="s">
        <v>150</v>
      </c>
      <c r="D33" s="54" t="s">
        <v>104</v>
      </c>
      <c r="E33" s="54"/>
      <c r="F33" s="55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31.5" outlineLevel="6">
      <c r="A34" s="53" t="s">
        <v>105</v>
      </c>
      <c r="B34" s="54" t="s">
        <v>20</v>
      </c>
      <c r="C34" s="54" t="s">
        <v>150</v>
      </c>
      <c r="D34" s="54" t="s">
        <v>106</v>
      </c>
      <c r="E34" s="54"/>
      <c r="F34" s="55">
        <v>70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0" customFormat="1" ht="15.75" outlineLevel="6">
      <c r="A35" s="5" t="s">
        <v>107</v>
      </c>
      <c r="B35" s="6" t="s">
        <v>20</v>
      </c>
      <c r="C35" s="6" t="s">
        <v>150</v>
      </c>
      <c r="D35" s="6" t="s">
        <v>108</v>
      </c>
      <c r="E35" s="6"/>
      <c r="F35" s="7">
        <f>F36+F37</f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0" customFormat="1" ht="21.75" customHeight="1" outlineLevel="6">
      <c r="A36" s="53" t="s">
        <v>109</v>
      </c>
      <c r="B36" s="54" t="s">
        <v>20</v>
      </c>
      <c r="C36" s="54" t="s">
        <v>150</v>
      </c>
      <c r="D36" s="54" t="s">
        <v>111</v>
      </c>
      <c r="E36" s="54"/>
      <c r="F36" s="55">
        <v>2.4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15.75" outlineLevel="6">
      <c r="A37" s="53" t="s">
        <v>110</v>
      </c>
      <c r="B37" s="54" t="s">
        <v>20</v>
      </c>
      <c r="C37" s="54" t="s">
        <v>150</v>
      </c>
      <c r="D37" s="54" t="s">
        <v>112</v>
      </c>
      <c r="E37" s="54"/>
      <c r="F37" s="55">
        <v>2.6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2.25" customHeight="1" outlineLevel="6">
      <c r="A38" s="56" t="s">
        <v>151</v>
      </c>
      <c r="B38" s="19" t="s">
        <v>20</v>
      </c>
      <c r="C38" s="19" t="s">
        <v>152</v>
      </c>
      <c r="D38" s="19" t="s">
        <v>5</v>
      </c>
      <c r="E38" s="19"/>
      <c r="F38" s="20">
        <f>F39</f>
        <v>1170.44</v>
      </c>
      <c r="G38" s="7">
        <f aca="true" t="shared" si="6" ref="G38:V38">G39</f>
        <v>1331.7</v>
      </c>
      <c r="H38" s="7">
        <f t="shared" si="6"/>
        <v>1331.7</v>
      </c>
      <c r="I38" s="7">
        <f t="shared" si="6"/>
        <v>1331.7</v>
      </c>
      <c r="J38" s="7">
        <f t="shared" si="6"/>
        <v>1331.7</v>
      </c>
      <c r="K38" s="7">
        <f t="shared" si="6"/>
        <v>1331.7</v>
      </c>
      <c r="L38" s="7">
        <f t="shared" si="6"/>
        <v>1331.7</v>
      </c>
      <c r="M38" s="7">
        <f t="shared" si="6"/>
        <v>1331.7</v>
      </c>
      <c r="N38" s="7">
        <f t="shared" si="6"/>
        <v>1331.7</v>
      </c>
      <c r="O38" s="7">
        <f t="shared" si="6"/>
        <v>1331.7</v>
      </c>
      <c r="P38" s="7">
        <f t="shared" si="6"/>
        <v>1331.7</v>
      </c>
      <c r="Q38" s="7">
        <f t="shared" si="6"/>
        <v>1331.7</v>
      </c>
      <c r="R38" s="7">
        <f t="shared" si="6"/>
        <v>1331.7</v>
      </c>
      <c r="S38" s="7">
        <f t="shared" si="6"/>
        <v>1331.7</v>
      </c>
      <c r="T38" s="7">
        <f t="shared" si="6"/>
        <v>1331.7</v>
      </c>
      <c r="U38" s="7">
        <f t="shared" si="6"/>
        <v>1331.7</v>
      </c>
      <c r="V38" s="7">
        <f t="shared" si="6"/>
        <v>1331.7</v>
      </c>
    </row>
    <row r="39" spans="1:22" s="28" customFormat="1" ht="31.5" outlineLevel="6">
      <c r="A39" s="5" t="s">
        <v>100</v>
      </c>
      <c r="B39" s="6" t="s">
        <v>20</v>
      </c>
      <c r="C39" s="6" t="s">
        <v>152</v>
      </c>
      <c r="D39" s="6" t="s">
        <v>99</v>
      </c>
      <c r="E39" s="6"/>
      <c r="F39" s="7">
        <f>F40+F41</f>
        <v>1170.44</v>
      </c>
      <c r="G39" s="7">
        <v>1331.7</v>
      </c>
      <c r="H39" s="7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</row>
    <row r="40" spans="1:22" s="28" customFormat="1" ht="15.75" outlineLevel="6">
      <c r="A40" s="53" t="s">
        <v>96</v>
      </c>
      <c r="B40" s="54" t="s">
        <v>20</v>
      </c>
      <c r="C40" s="54" t="s">
        <v>152</v>
      </c>
      <c r="D40" s="54" t="s">
        <v>95</v>
      </c>
      <c r="E40" s="54"/>
      <c r="F40" s="55">
        <v>1166.44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8" customFormat="1" ht="31.5" outlineLevel="6">
      <c r="A41" s="53" t="s">
        <v>97</v>
      </c>
      <c r="B41" s="54" t="s">
        <v>20</v>
      </c>
      <c r="C41" s="54" t="s">
        <v>152</v>
      </c>
      <c r="D41" s="54" t="s">
        <v>98</v>
      </c>
      <c r="E41" s="54"/>
      <c r="F41" s="55">
        <v>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31.5" customHeight="1" outlineLevel="6">
      <c r="A42" s="56" t="s">
        <v>301</v>
      </c>
      <c r="B42" s="19" t="s">
        <v>20</v>
      </c>
      <c r="C42" s="19" t="s">
        <v>153</v>
      </c>
      <c r="D42" s="19" t="s">
        <v>5</v>
      </c>
      <c r="E42" s="19"/>
      <c r="F42" s="20">
        <f>F43</f>
        <v>192</v>
      </c>
      <c r="G42" s="7">
        <f aca="true" t="shared" si="7" ref="G42:V42">G43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8" customFormat="1" ht="15.75" outlineLevel="6">
      <c r="A43" s="5" t="s">
        <v>360</v>
      </c>
      <c r="B43" s="6" t="s">
        <v>20</v>
      </c>
      <c r="C43" s="6" t="s">
        <v>153</v>
      </c>
      <c r="D43" s="6" t="s">
        <v>340</v>
      </c>
      <c r="E43" s="6"/>
      <c r="F43" s="7">
        <f>F44</f>
        <v>192</v>
      </c>
      <c r="G43" s="7">
        <v>96</v>
      </c>
      <c r="H43" s="7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</row>
    <row r="44" spans="1:22" s="28" customFormat="1" ht="31.5" outlineLevel="6">
      <c r="A44" s="53" t="s">
        <v>114</v>
      </c>
      <c r="B44" s="54" t="s">
        <v>20</v>
      </c>
      <c r="C44" s="54" t="s">
        <v>153</v>
      </c>
      <c r="D44" s="54" t="s">
        <v>340</v>
      </c>
      <c r="E44" s="54"/>
      <c r="F44" s="55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8" customFormat="1" ht="49.5" customHeight="1" outlineLevel="3">
      <c r="A45" s="8" t="s">
        <v>29</v>
      </c>
      <c r="B45" s="9" t="s">
        <v>8</v>
      </c>
      <c r="C45" s="9" t="s">
        <v>6</v>
      </c>
      <c r="D45" s="9" t="s">
        <v>5</v>
      </c>
      <c r="E45" s="9"/>
      <c r="F45" s="10">
        <f>F46</f>
        <v>6159.42</v>
      </c>
      <c r="G45" s="10">
        <f aca="true" t="shared" si="8" ref="G45:V48">G46</f>
        <v>8918.7</v>
      </c>
      <c r="H45" s="10">
        <f t="shared" si="8"/>
        <v>8918.7</v>
      </c>
      <c r="I45" s="10">
        <f t="shared" si="8"/>
        <v>8918.7</v>
      </c>
      <c r="J45" s="10">
        <f t="shared" si="8"/>
        <v>8918.7</v>
      </c>
      <c r="K45" s="10">
        <f t="shared" si="8"/>
        <v>8918.7</v>
      </c>
      <c r="L45" s="10">
        <f t="shared" si="8"/>
        <v>8918.7</v>
      </c>
      <c r="M45" s="10">
        <f t="shared" si="8"/>
        <v>8918.7</v>
      </c>
      <c r="N45" s="10">
        <f t="shared" si="8"/>
        <v>8918.7</v>
      </c>
      <c r="O45" s="10">
        <f t="shared" si="8"/>
        <v>8918.7</v>
      </c>
      <c r="P45" s="10">
        <f t="shared" si="8"/>
        <v>8918.7</v>
      </c>
      <c r="Q45" s="10">
        <f t="shared" si="8"/>
        <v>8918.7</v>
      </c>
      <c r="R45" s="10">
        <f t="shared" si="8"/>
        <v>8918.7</v>
      </c>
      <c r="S45" s="10">
        <f t="shared" si="8"/>
        <v>8918.7</v>
      </c>
      <c r="T45" s="10">
        <f t="shared" si="8"/>
        <v>8918.7</v>
      </c>
      <c r="U45" s="10">
        <f t="shared" si="8"/>
        <v>8918.7</v>
      </c>
      <c r="V45" s="10">
        <f t="shared" si="8"/>
        <v>8918.7</v>
      </c>
    </row>
    <row r="46" spans="1:22" s="28" customFormat="1" ht="33.75" customHeight="1" outlineLevel="3">
      <c r="A46" s="22" t="s">
        <v>144</v>
      </c>
      <c r="B46" s="12" t="s">
        <v>8</v>
      </c>
      <c r="C46" s="12" t="s">
        <v>145</v>
      </c>
      <c r="D46" s="12" t="s">
        <v>5</v>
      </c>
      <c r="E46" s="12"/>
      <c r="F46" s="13">
        <f>F47</f>
        <v>6159.42</v>
      </c>
      <c r="G46" s="13">
        <f aca="true" t="shared" si="9" ref="G46:V46">G48</f>
        <v>8918.7</v>
      </c>
      <c r="H46" s="13">
        <f t="shared" si="9"/>
        <v>8918.7</v>
      </c>
      <c r="I46" s="13">
        <f t="shared" si="9"/>
        <v>8918.7</v>
      </c>
      <c r="J46" s="13">
        <f t="shared" si="9"/>
        <v>8918.7</v>
      </c>
      <c r="K46" s="13">
        <f t="shared" si="9"/>
        <v>8918.7</v>
      </c>
      <c r="L46" s="13">
        <f t="shared" si="9"/>
        <v>8918.7</v>
      </c>
      <c r="M46" s="13">
        <f t="shared" si="9"/>
        <v>8918.7</v>
      </c>
      <c r="N46" s="13">
        <f t="shared" si="9"/>
        <v>8918.7</v>
      </c>
      <c r="O46" s="13">
        <f t="shared" si="9"/>
        <v>8918.7</v>
      </c>
      <c r="P46" s="13">
        <f t="shared" si="9"/>
        <v>8918.7</v>
      </c>
      <c r="Q46" s="13">
        <f t="shared" si="9"/>
        <v>8918.7</v>
      </c>
      <c r="R46" s="13">
        <f t="shared" si="9"/>
        <v>8918.7</v>
      </c>
      <c r="S46" s="13">
        <f t="shared" si="9"/>
        <v>8918.7</v>
      </c>
      <c r="T46" s="13">
        <f t="shared" si="9"/>
        <v>8918.7</v>
      </c>
      <c r="U46" s="13">
        <f t="shared" si="9"/>
        <v>8918.7</v>
      </c>
      <c r="V46" s="13">
        <f t="shared" si="9"/>
        <v>8918.7</v>
      </c>
    </row>
    <row r="47" spans="1:22" s="28" customFormat="1" ht="37.5" customHeight="1" outlineLevel="3">
      <c r="A47" s="22" t="s">
        <v>149</v>
      </c>
      <c r="B47" s="12" t="s">
        <v>8</v>
      </c>
      <c r="C47" s="12" t="s">
        <v>146</v>
      </c>
      <c r="D47" s="12" t="s">
        <v>5</v>
      </c>
      <c r="E47" s="12"/>
      <c r="F47" s="13">
        <f>F48</f>
        <v>6159.42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28" customFormat="1" ht="47.25" outlineLevel="4">
      <c r="A48" s="57" t="s">
        <v>300</v>
      </c>
      <c r="B48" s="19" t="s">
        <v>8</v>
      </c>
      <c r="C48" s="19" t="s">
        <v>150</v>
      </c>
      <c r="D48" s="19" t="s">
        <v>5</v>
      </c>
      <c r="E48" s="19"/>
      <c r="F48" s="20">
        <f>F49+F52+F55</f>
        <v>6159.42</v>
      </c>
      <c r="G48" s="7">
        <f t="shared" si="8"/>
        <v>8918.7</v>
      </c>
      <c r="H48" s="7">
        <f t="shared" si="8"/>
        <v>8918.7</v>
      </c>
      <c r="I48" s="7">
        <f t="shared" si="8"/>
        <v>8918.7</v>
      </c>
      <c r="J48" s="7">
        <f t="shared" si="8"/>
        <v>8918.7</v>
      </c>
      <c r="K48" s="7">
        <f t="shared" si="8"/>
        <v>8918.7</v>
      </c>
      <c r="L48" s="7">
        <f t="shared" si="8"/>
        <v>8918.7</v>
      </c>
      <c r="M48" s="7">
        <f t="shared" si="8"/>
        <v>8918.7</v>
      </c>
      <c r="N48" s="7">
        <f t="shared" si="8"/>
        <v>8918.7</v>
      </c>
      <c r="O48" s="7">
        <f t="shared" si="8"/>
        <v>8918.7</v>
      </c>
      <c r="P48" s="7">
        <f t="shared" si="8"/>
        <v>8918.7</v>
      </c>
      <c r="Q48" s="7">
        <f t="shared" si="8"/>
        <v>8918.7</v>
      </c>
      <c r="R48" s="7">
        <f t="shared" si="8"/>
        <v>8918.7</v>
      </c>
      <c r="S48" s="7">
        <f t="shared" si="8"/>
        <v>8918.7</v>
      </c>
      <c r="T48" s="7">
        <f t="shared" si="8"/>
        <v>8918.7</v>
      </c>
      <c r="U48" s="7">
        <f t="shared" si="8"/>
        <v>8918.7</v>
      </c>
      <c r="V48" s="7">
        <f t="shared" si="8"/>
        <v>8918.7</v>
      </c>
    </row>
    <row r="49" spans="1:22" s="28" customFormat="1" ht="31.5" outlineLevel="5">
      <c r="A49" s="5" t="s">
        <v>100</v>
      </c>
      <c r="B49" s="6" t="s">
        <v>8</v>
      </c>
      <c r="C49" s="6" t="s">
        <v>150</v>
      </c>
      <c r="D49" s="6" t="s">
        <v>99</v>
      </c>
      <c r="E49" s="6"/>
      <c r="F49" s="7">
        <f>F50+F51</f>
        <v>6035.58</v>
      </c>
      <c r="G49" s="7">
        <v>8918.7</v>
      </c>
      <c r="H49" s="7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</row>
    <row r="50" spans="1:22" s="28" customFormat="1" ht="15.75" outlineLevel="5">
      <c r="A50" s="53" t="s">
        <v>96</v>
      </c>
      <c r="B50" s="54" t="s">
        <v>8</v>
      </c>
      <c r="C50" s="54" t="s">
        <v>150</v>
      </c>
      <c r="D50" s="54" t="s">
        <v>95</v>
      </c>
      <c r="E50" s="54"/>
      <c r="F50" s="55">
        <v>6035.48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8" customFormat="1" ht="31.5" outlineLevel="5">
      <c r="A51" s="53" t="s">
        <v>97</v>
      </c>
      <c r="B51" s="54" t="s">
        <v>8</v>
      </c>
      <c r="C51" s="54" t="s">
        <v>150</v>
      </c>
      <c r="D51" s="54" t="s">
        <v>98</v>
      </c>
      <c r="E51" s="54"/>
      <c r="F51" s="55">
        <v>0.1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8" customFormat="1" ht="31.5" outlineLevel="5">
      <c r="A52" s="5" t="s">
        <v>101</v>
      </c>
      <c r="B52" s="6" t="s">
        <v>8</v>
      </c>
      <c r="C52" s="6" t="s">
        <v>150</v>
      </c>
      <c r="D52" s="6" t="s">
        <v>102</v>
      </c>
      <c r="E52" s="6"/>
      <c r="F52" s="7">
        <f>F53+F54</f>
        <v>98.82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103</v>
      </c>
      <c r="B53" s="54" t="s">
        <v>8</v>
      </c>
      <c r="C53" s="54" t="s">
        <v>150</v>
      </c>
      <c r="D53" s="54" t="s">
        <v>104</v>
      </c>
      <c r="E53" s="54"/>
      <c r="F53" s="55"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31.5" outlineLevel="5">
      <c r="A54" s="53" t="s">
        <v>105</v>
      </c>
      <c r="B54" s="54" t="s">
        <v>8</v>
      </c>
      <c r="C54" s="54" t="s">
        <v>150</v>
      </c>
      <c r="D54" s="54" t="s">
        <v>106</v>
      </c>
      <c r="E54" s="54"/>
      <c r="F54" s="55">
        <v>98.82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15.75" outlineLevel="5">
      <c r="A55" s="5" t="s">
        <v>107</v>
      </c>
      <c r="B55" s="6" t="s">
        <v>8</v>
      </c>
      <c r="C55" s="6" t="s">
        <v>150</v>
      </c>
      <c r="D55" s="6" t="s">
        <v>108</v>
      </c>
      <c r="E55" s="6"/>
      <c r="F55" s="7">
        <f>F56+F57</f>
        <v>25.020000000000003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53" t="s">
        <v>109</v>
      </c>
      <c r="B56" s="54" t="s">
        <v>8</v>
      </c>
      <c r="C56" s="54" t="s">
        <v>150</v>
      </c>
      <c r="D56" s="54" t="s">
        <v>111</v>
      </c>
      <c r="E56" s="54"/>
      <c r="F56" s="55">
        <v>5.9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15.75" outlineLevel="5">
      <c r="A57" s="53" t="s">
        <v>110</v>
      </c>
      <c r="B57" s="54" t="s">
        <v>8</v>
      </c>
      <c r="C57" s="54" t="s">
        <v>150</v>
      </c>
      <c r="D57" s="54" t="s">
        <v>112</v>
      </c>
      <c r="E57" s="54"/>
      <c r="F57" s="55">
        <v>19.12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15.75" outlineLevel="5">
      <c r="A58" s="8" t="s">
        <v>293</v>
      </c>
      <c r="B58" s="9" t="s">
        <v>294</v>
      </c>
      <c r="C58" s="9" t="s">
        <v>6</v>
      </c>
      <c r="D58" s="9" t="s">
        <v>5</v>
      </c>
      <c r="E58" s="9"/>
      <c r="F58" s="10">
        <f>F59</f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8" customFormat="1" ht="31.5" outlineLevel="5">
      <c r="A59" s="22" t="s">
        <v>144</v>
      </c>
      <c r="B59" s="9" t="s">
        <v>294</v>
      </c>
      <c r="C59" s="9" t="s">
        <v>145</v>
      </c>
      <c r="D59" s="9" t="s">
        <v>5</v>
      </c>
      <c r="E59" s="9"/>
      <c r="F59" s="10">
        <f>F60</f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8" customFormat="1" ht="31.5" outlineLevel="5">
      <c r="A60" s="22" t="s">
        <v>149</v>
      </c>
      <c r="B60" s="9" t="s">
        <v>294</v>
      </c>
      <c r="C60" s="9" t="s">
        <v>146</v>
      </c>
      <c r="D60" s="9" t="s">
        <v>5</v>
      </c>
      <c r="E60" s="9"/>
      <c r="F60" s="10">
        <f>F61</f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8" customFormat="1" ht="31.5" outlineLevel="5">
      <c r="A61" s="56" t="s">
        <v>295</v>
      </c>
      <c r="B61" s="19" t="s">
        <v>294</v>
      </c>
      <c r="C61" s="19" t="s">
        <v>296</v>
      </c>
      <c r="D61" s="19" t="s">
        <v>5</v>
      </c>
      <c r="E61" s="19"/>
      <c r="F61" s="20">
        <f>F62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8" customFormat="1" ht="31.5" outlineLevel="5">
      <c r="A62" s="5" t="s">
        <v>101</v>
      </c>
      <c r="B62" s="6" t="s">
        <v>294</v>
      </c>
      <c r="C62" s="6" t="s">
        <v>296</v>
      </c>
      <c r="D62" s="6" t="s">
        <v>102</v>
      </c>
      <c r="E62" s="6"/>
      <c r="F62" s="7">
        <f>F63</f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8" customFormat="1" ht="31.5" outlineLevel="5">
      <c r="A63" s="53" t="s">
        <v>105</v>
      </c>
      <c r="B63" s="54" t="s">
        <v>294</v>
      </c>
      <c r="C63" s="54" t="s">
        <v>296</v>
      </c>
      <c r="D63" s="54" t="s">
        <v>106</v>
      </c>
      <c r="E63" s="54"/>
      <c r="F63" s="55"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8" customFormat="1" ht="50.25" customHeight="1" outlineLevel="3">
      <c r="A64" s="8" t="s">
        <v>30</v>
      </c>
      <c r="B64" s="9" t="s">
        <v>9</v>
      </c>
      <c r="C64" s="9" t="s">
        <v>6</v>
      </c>
      <c r="D64" s="9" t="s">
        <v>5</v>
      </c>
      <c r="E64" s="9"/>
      <c r="F64" s="10">
        <f>F65</f>
        <v>4629.63</v>
      </c>
      <c r="G64" s="10">
        <f aca="true" t="shared" si="10" ref="G64:V67">G65</f>
        <v>3284.2</v>
      </c>
      <c r="H64" s="10">
        <f t="shared" si="10"/>
        <v>3284.2</v>
      </c>
      <c r="I64" s="10">
        <f t="shared" si="10"/>
        <v>3284.2</v>
      </c>
      <c r="J64" s="10">
        <f t="shared" si="10"/>
        <v>3284.2</v>
      </c>
      <c r="K64" s="10">
        <f t="shared" si="10"/>
        <v>3284.2</v>
      </c>
      <c r="L64" s="10">
        <f t="shared" si="10"/>
        <v>3284.2</v>
      </c>
      <c r="M64" s="10">
        <f t="shared" si="10"/>
        <v>3284.2</v>
      </c>
      <c r="N64" s="10">
        <f t="shared" si="10"/>
        <v>3284.2</v>
      </c>
      <c r="O64" s="10">
        <f t="shared" si="10"/>
        <v>3284.2</v>
      </c>
      <c r="P64" s="10">
        <f t="shared" si="10"/>
        <v>3284.2</v>
      </c>
      <c r="Q64" s="10">
        <f t="shared" si="10"/>
        <v>3284.2</v>
      </c>
      <c r="R64" s="10">
        <f t="shared" si="10"/>
        <v>3284.2</v>
      </c>
      <c r="S64" s="10">
        <f t="shared" si="10"/>
        <v>3284.2</v>
      </c>
      <c r="T64" s="10">
        <f t="shared" si="10"/>
        <v>3284.2</v>
      </c>
      <c r="U64" s="10">
        <f t="shared" si="10"/>
        <v>3284.2</v>
      </c>
      <c r="V64" s="10">
        <f t="shared" si="10"/>
        <v>3284.2</v>
      </c>
    </row>
    <row r="65" spans="1:22" s="28" customFormat="1" ht="31.5" outlineLevel="3">
      <c r="A65" s="22" t="s">
        <v>144</v>
      </c>
      <c r="B65" s="12" t="s">
        <v>9</v>
      </c>
      <c r="C65" s="12" t="s">
        <v>145</v>
      </c>
      <c r="D65" s="12" t="s">
        <v>5</v>
      </c>
      <c r="E65" s="12"/>
      <c r="F65" s="13">
        <f>F66</f>
        <v>4629.63</v>
      </c>
      <c r="G65" s="13">
        <f aca="true" t="shared" si="11" ref="G65:V65">G67</f>
        <v>3284.2</v>
      </c>
      <c r="H65" s="13">
        <f t="shared" si="11"/>
        <v>3284.2</v>
      </c>
      <c r="I65" s="13">
        <f t="shared" si="11"/>
        <v>3284.2</v>
      </c>
      <c r="J65" s="13">
        <f t="shared" si="11"/>
        <v>3284.2</v>
      </c>
      <c r="K65" s="13">
        <f t="shared" si="11"/>
        <v>3284.2</v>
      </c>
      <c r="L65" s="13">
        <f t="shared" si="11"/>
        <v>3284.2</v>
      </c>
      <c r="M65" s="13">
        <f t="shared" si="11"/>
        <v>3284.2</v>
      </c>
      <c r="N65" s="13">
        <f t="shared" si="11"/>
        <v>3284.2</v>
      </c>
      <c r="O65" s="13">
        <f t="shared" si="11"/>
        <v>3284.2</v>
      </c>
      <c r="P65" s="13">
        <f t="shared" si="11"/>
        <v>3284.2</v>
      </c>
      <c r="Q65" s="13">
        <f t="shared" si="11"/>
        <v>3284.2</v>
      </c>
      <c r="R65" s="13">
        <f t="shared" si="11"/>
        <v>3284.2</v>
      </c>
      <c r="S65" s="13">
        <f t="shared" si="11"/>
        <v>3284.2</v>
      </c>
      <c r="T65" s="13">
        <f t="shared" si="11"/>
        <v>3284.2</v>
      </c>
      <c r="U65" s="13">
        <f t="shared" si="11"/>
        <v>3284.2</v>
      </c>
      <c r="V65" s="13">
        <f t="shared" si="11"/>
        <v>3284.2</v>
      </c>
    </row>
    <row r="66" spans="1:22" s="28" customFormat="1" ht="31.5" outlineLevel="3">
      <c r="A66" s="22" t="s">
        <v>149</v>
      </c>
      <c r="B66" s="12" t="s">
        <v>9</v>
      </c>
      <c r="C66" s="12" t="s">
        <v>146</v>
      </c>
      <c r="D66" s="12" t="s">
        <v>5</v>
      </c>
      <c r="E66" s="12"/>
      <c r="F66" s="13">
        <f>F67</f>
        <v>4629.63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28" customFormat="1" ht="47.25" outlineLevel="4">
      <c r="A67" s="57" t="s">
        <v>300</v>
      </c>
      <c r="B67" s="19" t="s">
        <v>9</v>
      </c>
      <c r="C67" s="19" t="s">
        <v>150</v>
      </c>
      <c r="D67" s="19" t="s">
        <v>5</v>
      </c>
      <c r="E67" s="19"/>
      <c r="F67" s="20">
        <f>F68+F71</f>
        <v>4629.63</v>
      </c>
      <c r="G67" s="7">
        <f t="shared" si="10"/>
        <v>3284.2</v>
      </c>
      <c r="H67" s="7">
        <f t="shared" si="10"/>
        <v>3284.2</v>
      </c>
      <c r="I67" s="7">
        <f t="shared" si="10"/>
        <v>3284.2</v>
      </c>
      <c r="J67" s="7">
        <f t="shared" si="10"/>
        <v>3284.2</v>
      </c>
      <c r="K67" s="7">
        <f t="shared" si="10"/>
        <v>3284.2</v>
      </c>
      <c r="L67" s="7">
        <f t="shared" si="10"/>
        <v>3284.2</v>
      </c>
      <c r="M67" s="7">
        <f t="shared" si="10"/>
        <v>3284.2</v>
      </c>
      <c r="N67" s="7">
        <f t="shared" si="10"/>
        <v>3284.2</v>
      </c>
      <c r="O67" s="7">
        <f t="shared" si="10"/>
        <v>3284.2</v>
      </c>
      <c r="P67" s="7">
        <f t="shared" si="10"/>
        <v>3284.2</v>
      </c>
      <c r="Q67" s="7">
        <f t="shared" si="10"/>
        <v>3284.2</v>
      </c>
      <c r="R67" s="7">
        <f t="shared" si="10"/>
        <v>3284.2</v>
      </c>
      <c r="S67" s="7">
        <f t="shared" si="10"/>
        <v>3284.2</v>
      </c>
      <c r="T67" s="7">
        <f t="shared" si="10"/>
        <v>3284.2</v>
      </c>
      <c r="U67" s="7">
        <f t="shared" si="10"/>
        <v>3284.2</v>
      </c>
      <c r="V67" s="7">
        <f t="shared" si="10"/>
        <v>3284.2</v>
      </c>
    </row>
    <row r="68" spans="1:22" s="28" customFormat="1" ht="31.5" outlineLevel="5">
      <c r="A68" s="5" t="s">
        <v>100</v>
      </c>
      <c r="B68" s="6" t="s">
        <v>9</v>
      </c>
      <c r="C68" s="6" t="s">
        <v>150</v>
      </c>
      <c r="D68" s="6" t="s">
        <v>99</v>
      </c>
      <c r="E68" s="6"/>
      <c r="F68" s="7">
        <f>F69+F70</f>
        <v>4629.63</v>
      </c>
      <c r="G68" s="7">
        <v>3284.2</v>
      </c>
      <c r="H68" s="7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</row>
    <row r="69" spans="1:22" s="28" customFormat="1" ht="15.75" outlineLevel="5">
      <c r="A69" s="53" t="s">
        <v>96</v>
      </c>
      <c r="B69" s="54" t="s">
        <v>9</v>
      </c>
      <c r="C69" s="54" t="s">
        <v>150</v>
      </c>
      <c r="D69" s="54" t="s">
        <v>95</v>
      </c>
      <c r="E69" s="54"/>
      <c r="F69" s="55">
        <v>4628.03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8" customFormat="1" ht="31.5" outlineLevel="5">
      <c r="A70" s="53" t="s">
        <v>97</v>
      </c>
      <c r="B70" s="54" t="s">
        <v>9</v>
      </c>
      <c r="C70" s="54" t="s">
        <v>150</v>
      </c>
      <c r="D70" s="54" t="s">
        <v>98</v>
      </c>
      <c r="E70" s="54"/>
      <c r="F70" s="55">
        <v>1.6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8" customFormat="1" ht="31.5" outlineLevel="5">
      <c r="A71" s="5" t="s">
        <v>101</v>
      </c>
      <c r="B71" s="6" t="s">
        <v>9</v>
      </c>
      <c r="C71" s="6" t="s">
        <v>150</v>
      </c>
      <c r="D71" s="6" t="s">
        <v>102</v>
      </c>
      <c r="E71" s="6"/>
      <c r="F71" s="7">
        <f>F72+F73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8" customFormat="1" ht="31.5" outlineLevel="5">
      <c r="A72" s="53" t="s">
        <v>103</v>
      </c>
      <c r="B72" s="54" t="s">
        <v>9</v>
      </c>
      <c r="C72" s="54" t="s">
        <v>150</v>
      </c>
      <c r="D72" s="54" t="s">
        <v>104</v>
      </c>
      <c r="E72" s="54"/>
      <c r="F72" s="55"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31.5" outlineLevel="5">
      <c r="A73" s="53" t="s">
        <v>105</v>
      </c>
      <c r="B73" s="54" t="s">
        <v>9</v>
      </c>
      <c r="C73" s="54" t="s">
        <v>150</v>
      </c>
      <c r="D73" s="54" t="s">
        <v>106</v>
      </c>
      <c r="E73" s="54"/>
      <c r="F73" s="55"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8" customFormat="1" ht="15.75" outlineLevel="5">
      <c r="A74" s="8" t="s">
        <v>315</v>
      </c>
      <c r="B74" s="9" t="s">
        <v>316</v>
      </c>
      <c r="C74" s="9" t="s">
        <v>6</v>
      </c>
      <c r="D74" s="9" t="s">
        <v>5</v>
      </c>
      <c r="E74" s="9"/>
      <c r="F74" s="10">
        <f>F75</f>
        <v>1000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8" customFormat="1" ht="31.5" outlineLevel="5">
      <c r="A75" s="22" t="s">
        <v>144</v>
      </c>
      <c r="B75" s="9" t="s">
        <v>316</v>
      </c>
      <c r="C75" s="9" t="s">
        <v>145</v>
      </c>
      <c r="D75" s="9" t="s">
        <v>5</v>
      </c>
      <c r="E75" s="9"/>
      <c r="F75" s="10">
        <f>F76</f>
        <v>1000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8" customFormat="1" ht="31.5" outlineLevel="5">
      <c r="A76" s="22" t="s">
        <v>149</v>
      </c>
      <c r="B76" s="9" t="s">
        <v>316</v>
      </c>
      <c r="C76" s="9" t="s">
        <v>146</v>
      </c>
      <c r="D76" s="9" t="s">
        <v>5</v>
      </c>
      <c r="E76" s="9"/>
      <c r="F76" s="10">
        <f>F77</f>
        <v>1000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8" customFormat="1" ht="31.5" outlineLevel="5">
      <c r="A77" s="56" t="s">
        <v>314</v>
      </c>
      <c r="B77" s="19" t="s">
        <v>316</v>
      </c>
      <c r="C77" s="19" t="s">
        <v>317</v>
      </c>
      <c r="D77" s="19" t="s">
        <v>5</v>
      </c>
      <c r="E77" s="19"/>
      <c r="F77" s="20">
        <f>F78</f>
        <v>1000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8" customFormat="1" ht="31.5" outlineLevel="5">
      <c r="A78" s="5" t="s">
        <v>101</v>
      </c>
      <c r="B78" s="6" t="s">
        <v>316</v>
      </c>
      <c r="C78" s="6" t="s">
        <v>317</v>
      </c>
      <c r="D78" s="6" t="s">
        <v>102</v>
      </c>
      <c r="E78" s="6"/>
      <c r="F78" s="7">
        <f>F79</f>
        <v>1000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8" customFormat="1" ht="31.5" outlineLevel="5">
      <c r="A79" s="53" t="s">
        <v>105</v>
      </c>
      <c r="B79" s="54" t="s">
        <v>316</v>
      </c>
      <c r="C79" s="54" t="s">
        <v>317</v>
      </c>
      <c r="D79" s="54" t="s">
        <v>106</v>
      </c>
      <c r="E79" s="54"/>
      <c r="F79" s="55">
        <v>1000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8" customFormat="1" ht="15.75" outlineLevel="3">
      <c r="A80" s="8" t="s">
        <v>32</v>
      </c>
      <c r="B80" s="9" t="s">
        <v>10</v>
      </c>
      <c r="C80" s="9" t="s">
        <v>6</v>
      </c>
      <c r="D80" s="9" t="s">
        <v>5</v>
      </c>
      <c r="E80" s="9"/>
      <c r="F80" s="10">
        <f>F81</f>
        <v>200</v>
      </c>
      <c r="G80" s="10" t="e">
        <f>#REF!</f>
        <v>#REF!</v>
      </c>
      <c r="H80" s="10" t="e">
        <f>#REF!</f>
        <v>#REF!</v>
      </c>
      <c r="I80" s="10" t="e">
        <f>#REF!</f>
        <v>#REF!</v>
      </c>
      <c r="J80" s="10" t="e">
        <f>#REF!</f>
        <v>#REF!</v>
      </c>
      <c r="K80" s="10" t="e">
        <f>#REF!</f>
        <v>#REF!</v>
      </c>
      <c r="L80" s="10" t="e">
        <f>#REF!</f>
        <v>#REF!</v>
      </c>
      <c r="M80" s="10" t="e">
        <f>#REF!</f>
        <v>#REF!</v>
      </c>
      <c r="N80" s="10" t="e">
        <f>#REF!</f>
        <v>#REF!</v>
      </c>
      <c r="O80" s="10" t="e">
        <f>#REF!</f>
        <v>#REF!</v>
      </c>
      <c r="P80" s="10" t="e">
        <f>#REF!</f>
        <v>#REF!</v>
      </c>
      <c r="Q80" s="10" t="e">
        <f>#REF!</f>
        <v>#REF!</v>
      </c>
      <c r="R80" s="10" t="e">
        <f>#REF!</f>
        <v>#REF!</v>
      </c>
      <c r="S80" s="10" t="e">
        <f>#REF!</f>
        <v>#REF!</v>
      </c>
      <c r="T80" s="10" t="e">
        <f>#REF!</f>
        <v>#REF!</v>
      </c>
      <c r="U80" s="10" t="e">
        <f>#REF!</f>
        <v>#REF!</v>
      </c>
      <c r="V80" s="10" t="e">
        <f>#REF!</f>
        <v>#REF!</v>
      </c>
    </row>
    <row r="81" spans="1:22" s="28" customFormat="1" ht="31.5" outlineLevel="3">
      <c r="A81" s="22" t="s">
        <v>144</v>
      </c>
      <c r="B81" s="12" t="s">
        <v>10</v>
      </c>
      <c r="C81" s="12" t="s">
        <v>145</v>
      </c>
      <c r="D81" s="12" t="s">
        <v>5</v>
      </c>
      <c r="E81" s="12"/>
      <c r="F81" s="13">
        <f>F82</f>
        <v>200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28" customFormat="1" ht="31.5" outlineLevel="3">
      <c r="A82" s="22" t="s">
        <v>149</v>
      </c>
      <c r="B82" s="12" t="s">
        <v>10</v>
      </c>
      <c r="C82" s="12" t="s">
        <v>146</v>
      </c>
      <c r="D82" s="12" t="s">
        <v>5</v>
      </c>
      <c r="E82" s="12"/>
      <c r="F82" s="13">
        <f>F83</f>
        <v>200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8" customFormat="1" ht="31.5" outlineLevel="4">
      <c r="A83" s="56" t="s">
        <v>154</v>
      </c>
      <c r="B83" s="19" t="s">
        <v>10</v>
      </c>
      <c r="C83" s="19" t="s">
        <v>155</v>
      </c>
      <c r="D83" s="19" t="s">
        <v>5</v>
      </c>
      <c r="E83" s="19"/>
      <c r="F83" s="20">
        <f>F84</f>
        <v>200</v>
      </c>
      <c r="G83" s="7">
        <f aca="true" t="shared" si="12" ref="G83:V83">G84</f>
        <v>0</v>
      </c>
      <c r="H83" s="7">
        <f t="shared" si="12"/>
        <v>0</v>
      </c>
      <c r="I83" s="7">
        <f t="shared" si="12"/>
        <v>0</v>
      </c>
      <c r="J83" s="7">
        <f t="shared" si="12"/>
        <v>0</v>
      </c>
      <c r="K83" s="7">
        <f t="shared" si="12"/>
        <v>0</v>
      </c>
      <c r="L83" s="7">
        <f t="shared" si="12"/>
        <v>0</v>
      </c>
      <c r="M83" s="7">
        <f t="shared" si="12"/>
        <v>0</v>
      </c>
      <c r="N83" s="7">
        <f t="shared" si="12"/>
        <v>0</v>
      </c>
      <c r="O83" s="7">
        <f t="shared" si="12"/>
        <v>0</v>
      </c>
      <c r="P83" s="7">
        <f t="shared" si="12"/>
        <v>0</v>
      </c>
      <c r="Q83" s="7">
        <f t="shared" si="12"/>
        <v>0</v>
      </c>
      <c r="R83" s="7">
        <f t="shared" si="12"/>
        <v>0</v>
      </c>
      <c r="S83" s="7">
        <f t="shared" si="12"/>
        <v>0</v>
      </c>
      <c r="T83" s="7">
        <f t="shared" si="12"/>
        <v>0</v>
      </c>
      <c r="U83" s="7">
        <f t="shared" si="12"/>
        <v>0</v>
      </c>
      <c r="V83" s="7">
        <f t="shared" si="12"/>
        <v>0</v>
      </c>
    </row>
    <row r="84" spans="1:22" s="28" customFormat="1" ht="15.75" outlineLevel="5">
      <c r="A84" s="5" t="s">
        <v>117</v>
      </c>
      <c r="B84" s="6" t="s">
        <v>10</v>
      </c>
      <c r="C84" s="6" t="s">
        <v>155</v>
      </c>
      <c r="D84" s="6" t="s">
        <v>116</v>
      </c>
      <c r="E84" s="6"/>
      <c r="F84" s="7">
        <v>200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28" customFormat="1" ht="15.75" customHeight="1" outlineLevel="3">
      <c r="A85" s="8" t="s">
        <v>33</v>
      </c>
      <c r="B85" s="9" t="s">
        <v>74</v>
      </c>
      <c r="C85" s="9" t="s">
        <v>6</v>
      </c>
      <c r="D85" s="9" t="s">
        <v>5</v>
      </c>
      <c r="E85" s="9"/>
      <c r="F85" s="88">
        <f>F86+F143</f>
        <v>49091.01</v>
      </c>
      <c r="G85" s="10" t="e">
        <f>G86+#REF!+#REF!+#REF!+#REF!+#REF!+G123+G130+G137</f>
        <v>#REF!</v>
      </c>
      <c r="H85" s="10" t="e">
        <f>H86+#REF!+#REF!+#REF!+#REF!+#REF!+H123+H130+H137</f>
        <v>#REF!</v>
      </c>
      <c r="I85" s="10" t="e">
        <f>I86+#REF!+#REF!+#REF!+#REF!+#REF!+I123+I130+I137</f>
        <v>#REF!</v>
      </c>
      <c r="J85" s="10" t="e">
        <f>J86+#REF!+#REF!+#REF!+#REF!+#REF!+J123+J130+J137</f>
        <v>#REF!</v>
      </c>
      <c r="K85" s="10" t="e">
        <f>K86+#REF!+#REF!+#REF!+#REF!+#REF!+K123+K130+K137</f>
        <v>#REF!</v>
      </c>
      <c r="L85" s="10" t="e">
        <f>L86+#REF!+#REF!+#REF!+#REF!+#REF!+L123+L130+L137</f>
        <v>#REF!</v>
      </c>
      <c r="M85" s="10" t="e">
        <f>M86+#REF!+#REF!+#REF!+#REF!+#REF!+M123+M130+M137</f>
        <v>#REF!</v>
      </c>
      <c r="N85" s="10" t="e">
        <f>N86+#REF!+#REF!+#REF!+#REF!+#REF!+N123+N130+N137</f>
        <v>#REF!</v>
      </c>
      <c r="O85" s="10" t="e">
        <f>O86+#REF!+#REF!+#REF!+#REF!+#REF!+O123+O130+O137</f>
        <v>#REF!</v>
      </c>
      <c r="P85" s="10" t="e">
        <f>P86+#REF!+#REF!+#REF!+#REF!+#REF!+P123+P130+P137</f>
        <v>#REF!</v>
      </c>
      <c r="Q85" s="10" t="e">
        <f>Q86+#REF!+#REF!+#REF!+#REF!+#REF!+Q123+Q130+Q137</f>
        <v>#REF!</v>
      </c>
      <c r="R85" s="10" t="e">
        <f>R86+#REF!+#REF!+#REF!+#REF!+#REF!+R123+R130+R137</f>
        <v>#REF!</v>
      </c>
      <c r="S85" s="10" t="e">
        <f>S86+#REF!+#REF!+#REF!+#REF!+#REF!+S123+S130+S137</f>
        <v>#REF!</v>
      </c>
      <c r="T85" s="10" t="e">
        <f>T86+#REF!+#REF!+#REF!+#REF!+#REF!+T123+T130+T137</f>
        <v>#REF!</v>
      </c>
      <c r="U85" s="10" t="e">
        <f>U86+#REF!+#REF!+#REF!+#REF!+#REF!+U123+U130+U137</f>
        <v>#REF!</v>
      </c>
      <c r="V85" s="10" t="e">
        <f>V86+#REF!+#REF!+#REF!+#REF!+#REF!+V123+V130+V137</f>
        <v>#REF!</v>
      </c>
    </row>
    <row r="86" spans="1:22" s="28" customFormat="1" ht="31.5" outlineLevel="3">
      <c r="A86" s="22" t="s">
        <v>144</v>
      </c>
      <c r="B86" s="12" t="s">
        <v>74</v>
      </c>
      <c r="C86" s="12" t="s">
        <v>145</v>
      </c>
      <c r="D86" s="12" t="s">
        <v>5</v>
      </c>
      <c r="E86" s="12"/>
      <c r="F86" s="13">
        <f>F87</f>
        <v>48724.85</v>
      </c>
      <c r="G86" s="13">
        <f aca="true" t="shared" si="13" ref="G86:V86">G88</f>
        <v>0</v>
      </c>
      <c r="H86" s="13">
        <f t="shared" si="13"/>
        <v>0</v>
      </c>
      <c r="I86" s="13">
        <f t="shared" si="13"/>
        <v>0</v>
      </c>
      <c r="J86" s="13">
        <f t="shared" si="13"/>
        <v>0</v>
      </c>
      <c r="K86" s="13">
        <f t="shared" si="13"/>
        <v>0</v>
      </c>
      <c r="L86" s="13">
        <f t="shared" si="13"/>
        <v>0</v>
      </c>
      <c r="M86" s="13">
        <f t="shared" si="13"/>
        <v>0</v>
      </c>
      <c r="N86" s="13">
        <f t="shared" si="13"/>
        <v>0</v>
      </c>
      <c r="O86" s="13">
        <f t="shared" si="13"/>
        <v>0</v>
      </c>
      <c r="P86" s="13">
        <f t="shared" si="13"/>
        <v>0</v>
      </c>
      <c r="Q86" s="13">
        <f t="shared" si="13"/>
        <v>0</v>
      </c>
      <c r="R86" s="13">
        <f t="shared" si="13"/>
        <v>0</v>
      </c>
      <c r="S86" s="13">
        <f t="shared" si="13"/>
        <v>0</v>
      </c>
      <c r="T86" s="13">
        <f t="shared" si="13"/>
        <v>0</v>
      </c>
      <c r="U86" s="13">
        <f t="shared" si="13"/>
        <v>0</v>
      </c>
      <c r="V86" s="13">
        <f t="shared" si="13"/>
        <v>0</v>
      </c>
    </row>
    <row r="87" spans="1:22" s="28" customFormat="1" ht="31.5" outlineLevel="3">
      <c r="A87" s="22" t="s">
        <v>149</v>
      </c>
      <c r="B87" s="12" t="s">
        <v>74</v>
      </c>
      <c r="C87" s="12" t="s">
        <v>146</v>
      </c>
      <c r="D87" s="12" t="s">
        <v>5</v>
      </c>
      <c r="E87" s="12"/>
      <c r="F87" s="13">
        <f>F88+F94+F101+F113+F106+F123+F130+F137+F108</f>
        <v>48724.85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28" customFormat="1" ht="15.75" outlineLevel="4">
      <c r="A88" s="56" t="s">
        <v>34</v>
      </c>
      <c r="B88" s="19" t="s">
        <v>74</v>
      </c>
      <c r="C88" s="19" t="s">
        <v>285</v>
      </c>
      <c r="D88" s="19" t="s">
        <v>5</v>
      </c>
      <c r="E88" s="19"/>
      <c r="F88" s="20">
        <f>F89+F92</f>
        <v>1605</v>
      </c>
      <c r="G88" s="7">
        <f aca="true" t="shared" si="14" ref="G88:V88">G89</f>
        <v>0</v>
      </c>
      <c r="H88" s="7">
        <f t="shared" si="14"/>
        <v>0</v>
      </c>
      <c r="I88" s="7">
        <f t="shared" si="14"/>
        <v>0</v>
      </c>
      <c r="J88" s="7">
        <f t="shared" si="14"/>
        <v>0</v>
      </c>
      <c r="K88" s="7">
        <f t="shared" si="14"/>
        <v>0</v>
      </c>
      <c r="L88" s="7">
        <f t="shared" si="14"/>
        <v>0</v>
      </c>
      <c r="M88" s="7">
        <f t="shared" si="14"/>
        <v>0</v>
      </c>
      <c r="N88" s="7">
        <f t="shared" si="14"/>
        <v>0</v>
      </c>
      <c r="O88" s="7">
        <f t="shared" si="14"/>
        <v>0</v>
      </c>
      <c r="P88" s="7">
        <f t="shared" si="14"/>
        <v>0</v>
      </c>
      <c r="Q88" s="7">
        <f t="shared" si="14"/>
        <v>0</v>
      </c>
      <c r="R88" s="7">
        <f t="shared" si="14"/>
        <v>0</v>
      </c>
      <c r="S88" s="7">
        <f t="shared" si="14"/>
        <v>0</v>
      </c>
      <c r="T88" s="7">
        <f t="shared" si="14"/>
        <v>0</v>
      </c>
      <c r="U88" s="7">
        <f t="shared" si="14"/>
        <v>0</v>
      </c>
      <c r="V88" s="7">
        <f t="shared" si="14"/>
        <v>0</v>
      </c>
    </row>
    <row r="89" spans="1:22" s="28" customFormat="1" ht="31.5" outlineLevel="5">
      <c r="A89" s="5" t="s">
        <v>100</v>
      </c>
      <c r="B89" s="6" t="s">
        <v>74</v>
      </c>
      <c r="C89" s="6" t="s">
        <v>285</v>
      </c>
      <c r="D89" s="6" t="s">
        <v>99</v>
      </c>
      <c r="E89" s="6"/>
      <c r="F89" s="7">
        <f>F90+F91</f>
        <v>1223.1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8" customFormat="1" ht="15.75" outlineLevel="5">
      <c r="A90" s="53" t="s">
        <v>96</v>
      </c>
      <c r="B90" s="54" t="s">
        <v>74</v>
      </c>
      <c r="C90" s="54" t="s">
        <v>285</v>
      </c>
      <c r="D90" s="54" t="s">
        <v>95</v>
      </c>
      <c r="E90" s="54"/>
      <c r="F90" s="55">
        <v>1222.3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8" customFormat="1" ht="31.5" outlineLevel="5">
      <c r="A91" s="53" t="s">
        <v>97</v>
      </c>
      <c r="B91" s="54" t="s">
        <v>74</v>
      </c>
      <c r="C91" s="54" t="s">
        <v>285</v>
      </c>
      <c r="D91" s="54" t="s">
        <v>98</v>
      </c>
      <c r="E91" s="54"/>
      <c r="F91" s="55">
        <v>0.8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8" customFormat="1" ht="31.5" outlineLevel="5">
      <c r="A92" s="5" t="s">
        <v>101</v>
      </c>
      <c r="B92" s="6" t="s">
        <v>74</v>
      </c>
      <c r="C92" s="6" t="s">
        <v>285</v>
      </c>
      <c r="D92" s="6" t="s">
        <v>102</v>
      </c>
      <c r="E92" s="6"/>
      <c r="F92" s="7">
        <f>F93</f>
        <v>381.9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31.5" outlineLevel="5">
      <c r="A93" s="53" t="s">
        <v>105</v>
      </c>
      <c r="B93" s="54" t="s">
        <v>74</v>
      </c>
      <c r="C93" s="54" t="s">
        <v>285</v>
      </c>
      <c r="D93" s="54" t="s">
        <v>106</v>
      </c>
      <c r="E93" s="54"/>
      <c r="F93" s="55">
        <v>381.9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47.25" outlineLevel="4">
      <c r="A94" s="57" t="s">
        <v>300</v>
      </c>
      <c r="B94" s="19" t="s">
        <v>74</v>
      </c>
      <c r="C94" s="19" t="s">
        <v>150</v>
      </c>
      <c r="D94" s="19" t="s">
        <v>5</v>
      </c>
      <c r="E94" s="19"/>
      <c r="F94" s="90">
        <f>F95+F98</f>
        <v>17871.11</v>
      </c>
      <c r="G94" s="7">
        <f aca="true" t="shared" si="15" ref="G94:V94">G95</f>
        <v>0</v>
      </c>
      <c r="H94" s="7">
        <f t="shared" si="15"/>
        <v>0</v>
      </c>
      <c r="I94" s="7">
        <f t="shared" si="15"/>
        <v>0</v>
      </c>
      <c r="J94" s="7">
        <f t="shared" si="15"/>
        <v>0</v>
      </c>
      <c r="K94" s="7">
        <f t="shared" si="15"/>
        <v>0</v>
      </c>
      <c r="L94" s="7">
        <f t="shared" si="15"/>
        <v>0</v>
      </c>
      <c r="M94" s="7">
        <f t="shared" si="15"/>
        <v>0</v>
      </c>
      <c r="N94" s="7">
        <f t="shared" si="15"/>
        <v>0</v>
      </c>
      <c r="O94" s="7">
        <f t="shared" si="15"/>
        <v>0</v>
      </c>
      <c r="P94" s="7">
        <f t="shared" si="15"/>
        <v>0</v>
      </c>
      <c r="Q94" s="7">
        <f t="shared" si="15"/>
        <v>0</v>
      </c>
      <c r="R94" s="7">
        <f t="shared" si="15"/>
        <v>0</v>
      </c>
      <c r="S94" s="7">
        <f t="shared" si="15"/>
        <v>0</v>
      </c>
      <c r="T94" s="7">
        <f t="shared" si="15"/>
        <v>0</v>
      </c>
      <c r="U94" s="7">
        <f t="shared" si="15"/>
        <v>0</v>
      </c>
      <c r="V94" s="7">
        <f t="shared" si="15"/>
        <v>0</v>
      </c>
    </row>
    <row r="95" spans="1:22" s="28" customFormat="1" ht="31.5" outlineLevel="5">
      <c r="A95" s="5" t="s">
        <v>100</v>
      </c>
      <c r="B95" s="6" t="s">
        <v>74</v>
      </c>
      <c r="C95" s="6" t="s">
        <v>150</v>
      </c>
      <c r="D95" s="6" t="s">
        <v>99</v>
      </c>
      <c r="E95" s="6"/>
      <c r="F95" s="91">
        <f>F96+F97</f>
        <v>17724.68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8" customFormat="1" ht="15.75" outlineLevel="5">
      <c r="A96" s="53" t="s">
        <v>96</v>
      </c>
      <c r="B96" s="54" t="s">
        <v>74</v>
      </c>
      <c r="C96" s="54" t="s">
        <v>150</v>
      </c>
      <c r="D96" s="54" t="s">
        <v>95</v>
      </c>
      <c r="E96" s="54"/>
      <c r="F96" s="92">
        <v>17722.68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3" t="s">
        <v>97</v>
      </c>
      <c r="B97" s="54" t="s">
        <v>74</v>
      </c>
      <c r="C97" s="54" t="s">
        <v>150</v>
      </c>
      <c r="D97" s="54" t="s">
        <v>98</v>
      </c>
      <c r="E97" s="54"/>
      <c r="F97" s="55">
        <v>2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31.5" outlineLevel="5">
      <c r="A98" s="5" t="s">
        <v>101</v>
      </c>
      <c r="B98" s="6" t="s">
        <v>74</v>
      </c>
      <c r="C98" s="6" t="s">
        <v>150</v>
      </c>
      <c r="D98" s="6" t="s">
        <v>102</v>
      </c>
      <c r="E98" s="6"/>
      <c r="F98" s="7">
        <f>F99+F100</f>
        <v>146.43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8" customFormat="1" ht="31.5" outlineLevel="5">
      <c r="A99" s="53" t="s">
        <v>103</v>
      </c>
      <c r="B99" s="54" t="s">
        <v>74</v>
      </c>
      <c r="C99" s="54" t="s">
        <v>150</v>
      </c>
      <c r="D99" s="54" t="s">
        <v>104</v>
      </c>
      <c r="E99" s="54"/>
      <c r="F99" s="55">
        <v>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8" customFormat="1" ht="31.5" outlineLevel="5">
      <c r="A100" s="53" t="s">
        <v>105</v>
      </c>
      <c r="B100" s="54" t="s">
        <v>74</v>
      </c>
      <c r="C100" s="54" t="s">
        <v>150</v>
      </c>
      <c r="D100" s="54" t="s">
        <v>106</v>
      </c>
      <c r="E100" s="54"/>
      <c r="F100" s="55">
        <v>146.43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8" customFormat="1" ht="48.75" customHeight="1" outlineLevel="4">
      <c r="A101" s="56" t="s">
        <v>156</v>
      </c>
      <c r="B101" s="19" t="s">
        <v>74</v>
      </c>
      <c r="C101" s="19" t="s">
        <v>157</v>
      </c>
      <c r="D101" s="19" t="s">
        <v>5</v>
      </c>
      <c r="E101" s="19"/>
      <c r="F101" s="20">
        <f>F102+F104</f>
        <v>200</v>
      </c>
      <c r="G101" s="7">
        <f aca="true" t="shared" si="16" ref="G101:V101">G102</f>
        <v>0</v>
      </c>
      <c r="H101" s="7">
        <f t="shared" si="16"/>
        <v>0</v>
      </c>
      <c r="I101" s="7">
        <f t="shared" si="16"/>
        <v>0</v>
      </c>
      <c r="J101" s="7">
        <f t="shared" si="16"/>
        <v>0</v>
      </c>
      <c r="K101" s="7">
        <f t="shared" si="16"/>
        <v>0</v>
      </c>
      <c r="L101" s="7">
        <f t="shared" si="16"/>
        <v>0</v>
      </c>
      <c r="M101" s="7">
        <f t="shared" si="16"/>
        <v>0</v>
      </c>
      <c r="N101" s="7">
        <f t="shared" si="16"/>
        <v>0</v>
      </c>
      <c r="O101" s="7">
        <f t="shared" si="16"/>
        <v>0</v>
      </c>
      <c r="P101" s="7">
        <f t="shared" si="16"/>
        <v>0</v>
      </c>
      <c r="Q101" s="7">
        <f t="shared" si="16"/>
        <v>0</v>
      </c>
      <c r="R101" s="7">
        <f t="shared" si="16"/>
        <v>0</v>
      </c>
      <c r="S101" s="7">
        <f t="shared" si="16"/>
        <v>0</v>
      </c>
      <c r="T101" s="7">
        <f t="shared" si="16"/>
        <v>0</v>
      </c>
      <c r="U101" s="7">
        <f t="shared" si="16"/>
        <v>0</v>
      </c>
      <c r="V101" s="7">
        <f t="shared" si="16"/>
        <v>0</v>
      </c>
    </row>
    <row r="102" spans="1:22" s="28" customFormat="1" ht="31.5" outlineLevel="5">
      <c r="A102" s="5" t="s">
        <v>101</v>
      </c>
      <c r="B102" s="6" t="s">
        <v>74</v>
      </c>
      <c r="C102" s="6" t="s">
        <v>157</v>
      </c>
      <c r="D102" s="6" t="s">
        <v>102</v>
      </c>
      <c r="E102" s="6"/>
      <c r="F102" s="7">
        <f>F103</f>
        <v>200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8" customFormat="1" ht="31.5" outlineLevel="5">
      <c r="A103" s="53" t="s">
        <v>105</v>
      </c>
      <c r="B103" s="54" t="s">
        <v>74</v>
      </c>
      <c r="C103" s="54" t="s">
        <v>157</v>
      </c>
      <c r="D103" s="54" t="s">
        <v>106</v>
      </c>
      <c r="E103" s="54"/>
      <c r="F103" s="55">
        <v>200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8" customFormat="1" ht="15.75" outlineLevel="5">
      <c r="A104" s="5" t="s">
        <v>107</v>
      </c>
      <c r="B104" s="6" t="s">
        <v>74</v>
      </c>
      <c r="C104" s="6" t="s">
        <v>157</v>
      </c>
      <c r="D104" s="6" t="s">
        <v>108</v>
      </c>
      <c r="E104" s="6"/>
      <c r="F104" s="7">
        <f>F105</f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8" customFormat="1" ht="15.75" outlineLevel="5">
      <c r="A105" s="53" t="s">
        <v>110</v>
      </c>
      <c r="B105" s="54" t="s">
        <v>74</v>
      </c>
      <c r="C105" s="54" t="s">
        <v>157</v>
      </c>
      <c r="D105" s="54" t="s">
        <v>112</v>
      </c>
      <c r="E105" s="54"/>
      <c r="F105" s="55">
        <v>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8" customFormat="1" ht="15.75" customHeight="1" outlineLevel="4">
      <c r="A106" s="56" t="s">
        <v>158</v>
      </c>
      <c r="B106" s="19" t="s">
        <v>74</v>
      </c>
      <c r="C106" s="19" t="s">
        <v>159</v>
      </c>
      <c r="D106" s="19" t="s">
        <v>5</v>
      </c>
      <c r="E106" s="19"/>
      <c r="F106" s="20">
        <f>F107</f>
        <v>225</v>
      </c>
      <c r="G106" s="7">
        <f aca="true" t="shared" si="17" ref="G106:V106">G107</f>
        <v>0</v>
      </c>
      <c r="H106" s="7">
        <f t="shared" si="17"/>
        <v>0</v>
      </c>
      <c r="I106" s="7">
        <f t="shared" si="17"/>
        <v>0</v>
      </c>
      <c r="J106" s="7">
        <f t="shared" si="17"/>
        <v>0</v>
      </c>
      <c r="K106" s="7">
        <f t="shared" si="17"/>
        <v>0</v>
      </c>
      <c r="L106" s="7">
        <f t="shared" si="17"/>
        <v>0</v>
      </c>
      <c r="M106" s="7">
        <f t="shared" si="17"/>
        <v>0</v>
      </c>
      <c r="N106" s="7">
        <f t="shared" si="17"/>
        <v>0</v>
      </c>
      <c r="O106" s="7">
        <f t="shared" si="17"/>
        <v>0</v>
      </c>
      <c r="P106" s="7">
        <f t="shared" si="17"/>
        <v>0</v>
      </c>
      <c r="Q106" s="7">
        <f t="shared" si="17"/>
        <v>0</v>
      </c>
      <c r="R106" s="7">
        <f t="shared" si="17"/>
        <v>0</v>
      </c>
      <c r="S106" s="7">
        <f t="shared" si="17"/>
        <v>0</v>
      </c>
      <c r="T106" s="7">
        <f t="shared" si="17"/>
        <v>0</v>
      </c>
      <c r="U106" s="7">
        <f t="shared" si="17"/>
        <v>0</v>
      </c>
      <c r="V106" s="7">
        <f t="shared" si="17"/>
        <v>0</v>
      </c>
    </row>
    <row r="107" spans="1:22" s="28" customFormat="1" ht="15.75" outlineLevel="5">
      <c r="A107" s="5" t="s">
        <v>118</v>
      </c>
      <c r="B107" s="6" t="s">
        <v>74</v>
      </c>
      <c r="C107" s="6" t="s">
        <v>159</v>
      </c>
      <c r="D107" s="6" t="s">
        <v>341</v>
      </c>
      <c r="E107" s="6"/>
      <c r="F107" s="7">
        <v>225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8" customFormat="1" ht="33.75" customHeight="1" outlineLevel="5">
      <c r="A108" s="56" t="s">
        <v>287</v>
      </c>
      <c r="B108" s="19" t="s">
        <v>74</v>
      </c>
      <c r="C108" s="19" t="s">
        <v>286</v>
      </c>
      <c r="D108" s="19" t="s">
        <v>5</v>
      </c>
      <c r="E108" s="19"/>
      <c r="F108" s="20">
        <f>F109+F111</f>
        <v>3886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8" customFormat="1" ht="31.5" outlineLevel="5">
      <c r="A109" s="5" t="s">
        <v>101</v>
      </c>
      <c r="B109" s="6" t="s">
        <v>74</v>
      </c>
      <c r="C109" s="6" t="s">
        <v>286</v>
      </c>
      <c r="D109" s="6" t="s">
        <v>102</v>
      </c>
      <c r="E109" s="6"/>
      <c r="F109" s="7">
        <f>F110</f>
        <v>3882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8" customFormat="1" ht="31.5" outlineLevel="5">
      <c r="A110" s="53" t="s">
        <v>105</v>
      </c>
      <c r="B110" s="54" t="s">
        <v>74</v>
      </c>
      <c r="C110" s="54" t="s">
        <v>286</v>
      </c>
      <c r="D110" s="54" t="s">
        <v>106</v>
      </c>
      <c r="E110" s="54"/>
      <c r="F110" s="55">
        <v>3882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8" customFormat="1" ht="15.75" outlineLevel="5">
      <c r="A111" s="5" t="s">
        <v>107</v>
      </c>
      <c r="B111" s="6" t="s">
        <v>74</v>
      </c>
      <c r="C111" s="6" t="s">
        <v>286</v>
      </c>
      <c r="D111" s="6" t="s">
        <v>108</v>
      </c>
      <c r="E111" s="6"/>
      <c r="F111" s="7">
        <f>F112</f>
        <v>4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28" customFormat="1" ht="15.75" outlineLevel="5">
      <c r="A112" s="53" t="s">
        <v>110</v>
      </c>
      <c r="B112" s="54" t="s">
        <v>74</v>
      </c>
      <c r="C112" s="54" t="s">
        <v>286</v>
      </c>
      <c r="D112" s="54" t="s">
        <v>112</v>
      </c>
      <c r="E112" s="54"/>
      <c r="F112" s="55">
        <v>4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8" customFormat="1" ht="31.5" outlineLevel="6">
      <c r="A113" s="56" t="s">
        <v>160</v>
      </c>
      <c r="B113" s="19" t="s">
        <v>74</v>
      </c>
      <c r="C113" s="19" t="s">
        <v>161</v>
      </c>
      <c r="D113" s="19" t="s">
        <v>5</v>
      </c>
      <c r="E113" s="19"/>
      <c r="F113" s="20">
        <f>F114+F117+F120</f>
        <v>22744.34</v>
      </c>
      <c r="G113" s="20">
        <f aca="true" t="shared" si="18" ref="G113:V113">G114</f>
        <v>0</v>
      </c>
      <c r="H113" s="20">
        <f t="shared" si="18"/>
        <v>0</v>
      </c>
      <c r="I113" s="20">
        <f t="shared" si="18"/>
        <v>0</v>
      </c>
      <c r="J113" s="20">
        <f t="shared" si="18"/>
        <v>0</v>
      </c>
      <c r="K113" s="20">
        <f t="shared" si="18"/>
        <v>0</v>
      </c>
      <c r="L113" s="20">
        <f t="shared" si="18"/>
        <v>0</v>
      </c>
      <c r="M113" s="20">
        <f t="shared" si="18"/>
        <v>0</v>
      </c>
      <c r="N113" s="20">
        <f t="shared" si="18"/>
        <v>0</v>
      </c>
      <c r="O113" s="20">
        <f t="shared" si="18"/>
        <v>0</v>
      </c>
      <c r="P113" s="20">
        <f t="shared" si="18"/>
        <v>0</v>
      </c>
      <c r="Q113" s="20">
        <f t="shared" si="18"/>
        <v>0</v>
      </c>
      <c r="R113" s="20">
        <f t="shared" si="18"/>
        <v>0</v>
      </c>
      <c r="S113" s="20">
        <f t="shared" si="18"/>
        <v>0</v>
      </c>
      <c r="T113" s="20">
        <f t="shared" si="18"/>
        <v>0</v>
      </c>
      <c r="U113" s="20">
        <f t="shared" si="18"/>
        <v>0</v>
      </c>
      <c r="V113" s="20">
        <f t="shared" si="18"/>
        <v>0</v>
      </c>
    </row>
    <row r="114" spans="1:22" s="28" customFormat="1" ht="15.75" outlineLevel="6">
      <c r="A114" s="5" t="s">
        <v>119</v>
      </c>
      <c r="B114" s="6" t="s">
        <v>74</v>
      </c>
      <c r="C114" s="6" t="s">
        <v>161</v>
      </c>
      <c r="D114" s="6" t="s">
        <v>120</v>
      </c>
      <c r="E114" s="6"/>
      <c r="F114" s="7">
        <f>F115+F116</f>
        <v>14011.79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8" customFormat="1" ht="15.75" outlineLevel="6">
      <c r="A115" s="53" t="s">
        <v>96</v>
      </c>
      <c r="B115" s="54" t="s">
        <v>74</v>
      </c>
      <c r="C115" s="54" t="s">
        <v>161</v>
      </c>
      <c r="D115" s="54" t="s">
        <v>121</v>
      </c>
      <c r="E115" s="54"/>
      <c r="F115" s="55">
        <v>14001.79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8" customFormat="1" ht="31.5" outlineLevel="6">
      <c r="A116" s="53" t="s">
        <v>97</v>
      </c>
      <c r="B116" s="54" t="s">
        <v>74</v>
      </c>
      <c r="C116" s="54" t="s">
        <v>161</v>
      </c>
      <c r="D116" s="54" t="s">
        <v>122</v>
      </c>
      <c r="E116" s="54"/>
      <c r="F116" s="55">
        <v>10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8" customFormat="1" ht="31.5" outlineLevel="6">
      <c r="A117" s="5" t="s">
        <v>101</v>
      </c>
      <c r="B117" s="6" t="s">
        <v>74</v>
      </c>
      <c r="C117" s="6" t="s">
        <v>161</v>
      </c>
      <c r="D117" s="6" t="s">
        <v>102</v>
      </c>
      <c r="E117" s="6"/>
      <c r="F117" s="7">
        <f>F118+F119</f>
        <v>8519.75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8" customFormat="1" ht="31.5" outlineLevel="6">
      <c r="A118" s="53" t="s">
        <v>103</v>
      </c>
      <c r="B118" s="54" t="s">
        <v>74</v>
      </c>
      <c r="C118" s="54" t="s">
        <v>161</v>
      </c>
      <c r="D118" s="54" t="s">
        <v>104</v>
      </c>
      <c r="E118" s="54"/>
      <c r="F118" s="55"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8" customFormat="1" ht="31.5" outlineLevel="6">
      <c r="A119" s="53" t="s">
        <v>105</v>
      </c>
      <c r="B119" s="54" t="s">
        <v>74</v>
      </c>
      <c r="C119" s="54" t="s">
        <v>161</v>
      </c>
      <c r="D119" s="54" t="s">
        <v>106</v>
      </c>
      <c r="E119" s="54"/>
      <c r="F119" s="55">
        <v>8519.75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8" customFormat="1" ht="15.75" outlineLevel="6">
      <c r="A120" s="5" t="s">
        <v>107</v>
      </c>
      <c r="B120" s="6" t="s">
        <v>74</v>
      </c>
      <c r="C120" s="6" t="s">
        <v>161</v>
      </c>
      <c r="D120" s="6" t="s">
        <v>108</v>
      </c>
      <c r="E120" s="6"/>
      <c r="F120" s="7">
        <f>F121+F122</f>
        <v>212.8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8" customFormat="1" ht="31.5" outlineLevel="6">
      <c r="A121" s="53" t="s">
        <v>109</v>
      </c>
      <c r="B121" s="54" t="s">
        <v>74</v>
      </c>
      <c r="C121" s="54" t="s">
        <v>161</v>
      </c>
      <c r="D121" s="54" t="s">
        <v>111</v>
      </c>
      <c r="E121" s="54"/>
      <c r="F121" s="55">
        <v>169.6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8" customFormat="1" ht="15.75" outlineLevel="6">
      <c r="A122" s="53" t="s">
        <v>110</v>
      </c>
      <c r="B122" s="54" t="s">
        <v>74</v>
      </c>
      <c r="C122" s="54" t="s">
        <v>161</v>
      </c>
      <c r="D122" s="54" t="s">
        <v>112</v>
      </c>
      <c r="E122" s="54"/>
      <c r="F122" s="55">
        <v>43.2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8" customFormat="1" ht="31.5" outlineLevel="6">
      <c r="A123" s="70" t="s">
        <v>163</v>
      </c>
      <c r="B123" s="19" t="s">
        <v>74</v>
      </c>
      <c r="C123" s="19" t="s">
        <v>162</v>
      </c>
      <c r="D123" s="19" t="s">
        <v>5</v>
      </c>
      <c r="E123" s="19"/>
      <c r="F123" s="20">
        <f>F124+F127</f>
        <v>1003.4</v>
      </c>
      <c r="G123" s="13">
        <f aca="true" t="shared" si="19" ref="G123:V123">G124</f>
        <v>0</v>
      </c>
      <c r="H123" s="13">
        <f t="shared" si="19"/>
        <v>0</v>
      </c>
      <c r="I123" s="13">
        <f t="shared" si="19"/>
        <v>0</v>
      </c>
      <c r="J123" s="13">
        <f t="shared" si="19"/>
        <v>0</v>
      </c>
      <c r="K123" s="13">
        <f t="shared" si="19"/>
        <v>0</v>
      </c>
      <c r="L123" s="13">
        <f t="shared" si="19"/>
        <v>0</v>
      </c>
      <c r="M123" s="13">
        <f t="shared" si="19"/>
        <v>0</v>
      </c>
      <c r="N123" s="13">
        <f t="shared" si="19"/>
        <v>0</v>
      </c>
      <c r="O123" s="13">
        <f t="shared" si="19"/>
        <v>0</v>
      </c>
      <c r="P123" s="13">
        <f t="shared" si="19"/>
        <v>0</v>
      </c>
      <c r="Q123" s="13">
        <f t="shared" si="19"/>
        <v>0</v>
      </c>
      <c r="R123" s="13">
        <f t="shared" si="19"/>
        <v>0</v>
      </c>
      <c r="S123" s="13">
        <f t="shared" si="19"/>
        <v>0</v>
      </c>
      <c r="T123" s="13">
        <f t="shared" si="19"/>
        <v>0</v>
      </c>
      <c r="U123" s="13">
        <f t="shared" si="19"/>
        <v>0</v>
      </c>
      <c r="V123" s="13">
        <f t="shared" si="19"/>
        <v>0</v>
      </c>
    </row>
    <row r="124" spans="1:22" s="28" customFormat="1" ht="31.5" outlineLevel="6">
      <c r="A124" s="5" t="s">
        <v>100</v>
      </c>
      <c r="B124" s="6" t="s">
        <v>74</v>
      </c>
      <c r="C124" s="6" t="s">
        <v>162</v>
      </c>
      <c r="D124" s="6" t="s">
        <v>99</v>
      </c>
      <c r="E124" s="6"/>
      <c r="F124" s="7">
        <f>F125+F126</f>
        <v>848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8" customFormat="1" ht="15.75" outlineLevel="6">
      <c r="A125" s="53" t="s">
        <v>96</v>
      </c>
      <c r="B125" s="54" t="s">
        <v>74</v>
      </c>
      <c r="C125" s="54" t="s">
        <v>162</v>
      </c>
      <c r="D125" s="54" t="s">
        <v>95</v>
      </c>
      <c r="E125" s="54"/>
      <c r="F125" s="55">
        <v>846.8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8" customFormat="1" ht="31.5" outlineLevel="6">
      <c r="A126" s="53" t="s">
        <v>97</v>
      </c>
      <c r="B126" s="54" t="s">
        <v>74</v>
      </c>
      <c r="C126" s="54" t="s">
        <v>162</v>
      </c>
      <c r="D126" s="54" t="s">
        <v>98</v>
      </c>
      <c r="E126" s="54"/>
      <c r="F126" s="55">
        <v>1.2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8" customFormat="1" ht="31.5" outlineLevel="6">
      <c r="A127" s="5" t="s">
        <v>101</v>
      </c>
      <c r="B127" s="6" t="s">
        <v>74</v>
      </c>
      <c r="C127" s="6" t="s">
        <v>162</v>
      </c>
      <c r="D127" s="6" t="s">
        <v>102</v>
      </c>
      <c r="E127" s="6"/>
      <c r="F127" s="7">
        <f>F128+F129</f>
        <v>155.4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8" customFormat="1" ht="31.5" outlineLevel="6">
      <c r="A128" s="53" t="s">
        <v>103</v>
      </c>
      <c r="B128" s="54" t="s">
        <v>74</v>
      </c>
      <c r="C128" s="54" t="s">
        <v>162</v>
      </c>
      <c r="D128" s="54" t="s">
        <v>104</v>
      </c>
      <c r="E128" s="54"/>
      <c r="F128" s="55">
        <v>0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8" customFormat="1" ht="31.5" outlineLevel="6">
      <c r="A129" s="53" t="s">
        <v>105</v>
      </c>
      <c r="B129" s="54" t="s">
        <v>74</v>
      </c>
      <c r="C129" s="54" t="s">
        <v>162</v>
      </c>
      <c r="D129" s="54" t="s">
        <v>106</v>
      </c>
      <c r="E129" s="54"/>
      <c r="F129" s="55">
        <v>155.4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8" customFormat="1" ht="31.5" outlineLevel="6">
      <c r="A130" s="70" t="s">
        <v>165</v>
      </c>
      <c r="B130" s="19" t="s">
        <v>74</v>
      </c>
      <c r="C130" s="19" t="s">
        <v>164</v>
      </c>
      <c r="D130" s="19" t="s">
        <v>5</v>
      </c>
      <c r="E130" s="19"/>
      <c r="F130" s="20">
        <f>F131+F134</f>
        <v>538</v>
      </c>
      <c r="G130" s="13">
        <f aca="true" t="shared" si="20" ref="G130:V130">G131</f>
        <v>0</v>
      </c>
      <c r="H130" s="13">
        <f t="shared" si="20"/>
        <v>0</v>
      </c>
      <c r="I130" s="13">
        <f t="shared" si="20"/>
        <v>0</v>
      </c>
      <c r="J130" s="13">
        <f t="shared" si="20"/>
        <v>0</v>
      </c>
      <c r="K130" s="13">
        <f t="shared" si="20"/>
        <v>0</v>
      </c>
      <c r="L130" s="13">
        <f t="shared" si="20"/>
        <v>0</v>
      </c>
      <c r="M130" s="13">
        <f t="shared" si="20"/>
        <v>0</v>
      </c>
      <c r="N130" s="13">
        <f t="shared" si="20"/>
        <v>0</v>
      </c>
      <c r="O130" s="13">
        <f t="shared" si="20"/>
        <v>0</v>
      </c>
      <c r="P130" s="13">
        <f t="shared" si="20"/>
        <v>0</v>
      </c>
      <c r="Q130" s="13">
        <f t="shared" si="20"/>
        <v>0</v>
      </c>
      <c r="R130" s="13">
        <f t="shared" si="20"/>
        <v>0</v>
      </c>
      <c r="S130" s="13">
        <f t="shared" si="20"/>
        <v>0</v>
      </c>
      <c r="T130" s="13">
        <f t="shared" si="20"/>
        <v>0</v>
      </c>
      <c r="U130" s="13">
        <f t="shared" si="20"/>
        <v>0</v>
      </c>
      <c r="V130" s="13">
        <f t="shared" si="20"/>
        <v>0</v>
      </c>
    </row>
    <row r="131" spans="1:22" s="28" customFormat="1" ht="31.5" outlineLevel="6">
      <c r="A131" s="5" t="s">
        <v>100</v>
      </c>
      <c r="B131" s="6" t="s">
        <v>74</v>
      </c>
      <c r="C131" s="6" t="s">
        <v>164</v>
      </c>
      <c r="D131" s="6" t="s">
        <v>99</v>
      </c>
      <c r="E131" s="6"/>
      <c r="F131" s="7">
        <f>F132+F133</f>
        <v>456.9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8" customFormat="1" ht="15.75" outlineLevel="6">
      <c r="A132" s="53" t="s">
        <v>96</v>
      </c>
      <c r="B132" s="54" t="s">
        <v>74</v>
      </c>
      <c r="C132" s="54" t="s">
        <v>164</v>
      </c>
      <c r="D132" s="54" t="s">
        <v>95</v>
      </c>
      <c r="E132" s="54"/>
      <c r="F132" s="55">
        <v>456.5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8" customFormat="1" ht="31.5" outlineLevel="6">
      <c r="A133" s="53" t="s">
        <v>97</v>
      </c>
      <c r="B133" s="54" t="s">
        <v>74</v>
      </c>
      <c r="C133" s="54" t="s">
        <v>164</v>
      </c>
      <c r="D133" s="54" t="s">
        <v>98</v>
      </c>
      <c r="E133" s="54"/>
      <c r="F133" s="55">
        <v>0.4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8" customFormat="1" ht="31.5" outlineLevel="6">
      <c r="A134" s="5" t="s">
        <v>101</v>
      </c>
      <c r="B134" s="6" t="s">
        <v>74</v>
      </c>
      <c r="C134" s="6" t="s">
        <v>164</v>
      </c>
      <c r="D134" s="6" t="s">
        <v>102</v>
      </c>
      <c r="E134" s="6"/>
      <c r="F134" s="7">
        <f>F135+F136</f>
        <v>81.1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8" customFormat="1" ht="31.5" outlineLevel="6">
      <c r="A135" s="53" t="s">
        <v>103</v>
      </c>
      <c r="B135" s="54" t="s">
        <v>74</v>
      </c>
      <c r="C135" s="54" t="s">
        <v>164</v>
      </c>
      <c r="D135" s="54" t="s">
        <v>104</v>
      </c>
      <c r="E135" s="54"/>
      <c r="F135" s="55">
        <v>0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8" customFormat="1" ht="31.5" outlineLevel="6">
      <c r="A136" s="53" t="s">
        <v>105</v>
      </c>
      <c r="B136" s="54" t="s">
        <v>74</v>
      </c>
      <c r="C136" s="54" t="s">
        <v>164</v>
      </c>
      <c r="D136" s="54" t="s">
        <v>106</v>
      </c>
      <c r="E136" s="54"/>
      <c r="F136" s="55">
        <v>81.1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8" customFormat="1" ht="31.5" outlineLevel="6">
      <c r="A137" s="70" t="s">
        <v>166</v>
      </c>
      <c r="B137" s="19" t="s">
        <v>74</v>
      </c>
      <c r="C137" s="19" t="s">
        <v>167</v>
      </c>
      <c r="D137" s="19" t="s">
        <v>5</v>
      </c>
      <c r="E137" s="19"/>
      <c r="F137" s="20">
        <f>F138+F140</f>
        <v>652</v>
      </c>
      <c r="G137" s="13">
        <f aca="true" t="shared" si="21" ref="G137:V137">G138</f>
        <v>0</v>
      </c>
      <c r="H137" s="13">
        <f t="shared" si="21"/>
        <v>0</v>
      </c>
      <c r="I137" s="13">
        <f t="shared" si="21"/>
        <v>0</v>
      </c>
      <c r="J137" s="13">
        <f t="shared" si="21"/>
        <v>0</v>
      </c>
      <c r="K137" s="13">
        <f t="shared" si="21"/>
        <v>0</v>
      </c>
      <c r="L137" s="13">
        <f t="shared" si="21"/>
        <v>0</v>
      </c>
      <c r="M137" s="13">
        <f t="shared" si="21"/>
        <v>0</v>
      </c>
      <c r="N137" s="13">
        <f t="shared" si="21"/>
        <v>0</v>
      </c>
      <c r="O137" s="13">
        <f t="shared" si="21"/>
        <v>0</v>
      </c>
      <c r="P137" s="13">
        <f t="shared" si="21"/>
        <v>0</v>
      </c>
      <c r="Q137" s="13">
        <f t="shared" si="21"/>
        <v>0</v>
      </c>
      <c r="R137" s="13">
        <f t="shared" si="21"/>
        <v>0</v>
      </c>
      <c r="S137" s="13">
        <f t="shared" si="21"/>
        <v>0</v>
      </c>
      <c r="T137" s="13">
        <f t="shared" si="21"/>
        <v>0</v>
      </c>
      <c r="U137" s="13">
        <f t="shared" si="21"/>
        <v>0</v>
      </c>
      <c r="V137" s="13">
        <f t="shared" si="21"/>
        <v>0</v>
      </c>
    </row>
    <row r="138" spans="1:22" s="28" customFormat="1" ht="31.5" outlineLevel="6">
      <c r="A138" s="5" t="s">
        <v>100</v>
      </c>
      <c r="B138" s="6" t="s">
        <v>74</v>
      </c>
      <c r="C138" s="6" t="s">
        <v>167</v>
      </c>
      <c r="D138" s="6" t="s">
        <v>99</v>
      </c>
      <c r="E138" s="6"/>
      <c r="F138" s="7">
        <f>F139</f>
        <v>619.4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8" customFormat="1" ht="15.75" outlineLevel="6">
      <c r="A139" s="53" t="s">
        <v>96</v>
      </c>
      <c r="B139" s="54" t="s">
        <v>74</v>
      </c>
      <c r="C139" s="54" t="s">
        <v>167</v>
      </c>
      <c r="D139" s="54" t="s">
        <v>95</v>
      </c>
      <c r="E139" s="58"/>
      <c r="F139" s="55">
        <v>619.4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s="28" customFormat="1" ht="31.5" outlineLevel="6">
      <c r="A140" s="5" t="s">
        <v>101</v>
      </c>
      <c r="B140" s="6" t="s">
        <v>74</v>
      </c>
      <c r="C140" s="6" t="s">
        <v>167</v>
      </c>
      <c r="D140" s="6" t="s">
        <v>102</v>
      </c>
      <c r="E140" s="51"/>
      <c r="F140" s="7">
        <f>F141+F142</f>
        <v>32.6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s="28" customFormat="1" ht="31.5" outlineLevel="6">
      <c r="A141" s="53" t="s">
        <v>103</v>
      </c>
      <c r="B141" s="54" t="s">
        <v>74</v>
      </c>
      <c r="C141" s="54" t="s">
        <v>167</v>
      </c>
      <c r="D141" s="54" t="s">
        <v>104</v>
      </c>
      <c r="E141" s="58"/>
      <c r="F141" s="55">
        <v>0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s="28" customFormat="1" ht="31.5" outlineLevel="6">
      <c r="A142" s="53" t="s">
        <v>105</v>
      </c>
      <c r="B142" s="54" t="s">
        <v>74</v>
      </c>
      <c r="C142" s="54" t="s">
        <v>167</v>
      </c>
      <c r="D142" s="54" t="s">
        <v>106</v>
      </c>
      <c r="E142" s="58"/>
      <c r="F142" s="55">
        <v>32.6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s="28" customFormat="1" ht="15.75" outlineLevel="6">
      <c r="A143" s="14" t="s">
        <v>168</v>
      </c>
      <c r="B143" s="12" t="s">
        <v>74</v>
      </c>
      <c r="C143" s="12" t="s">
        <v>6</v>
      </c>
      <c r="D143" s="12" t="s">
        <v>5</v>
      </c>
      <c r="E143" s="12"/>
      <c r="F143" s="13">
        <f>F151+F158+F144</f>
        <v>366.15999999999997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s="28" customFormat="1" ht="31.5" outlineLevel="6">
      <c r="A144" s="70" t="s">
        <v>343</v>
      </c>
      <c r="B144" s="68" t="s">
        <v>74</v>
      </c>
      <c r="C144" s="68" t="s">
        <v>290</v>
      </c>
      <c r="D144" s="68" t="s">
        <v>5</v>
      </c>
      <c r="E144" s="68"/>
      <c r="F144" s="69">
        <f>F145+F148</f>
        <v>158.5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s="28" customFormat="1" ht="33.75" customHeight="1" outlineLevel="6">
      <c r="A145" s="5" t="s">
        <v>291</v>
      </c>
      <c r="B145" s="6" t="s">
        <v>74</v>
      </c>
      <c r="C145" s="6" t="s">
        <v>288</v>
      </c>
      <c r="D145" s="6" t="s">
        <v>5</v>
      </c>
      <c r="E145" s="12"/>
      <c r="F145" s="7">
        <f>F146</f>
        <v>138.5</v>
      </c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s="28" customFormat="1" ht="31.5" outlineLevel="6">
      <c r="A146" s="53" t="s">
        <v>101</v>
      </c>
      <c r="B146" s="54" t="s">
        <v>74</v>
      </c>
      <c r="C146" s="54" t="s">
        <v>288</v>
      </c>
      <c r="D146" s="54" t="s">
        <v>102</v>
      </c>
      <c r="E146" s="12"/>
      <c r="F146" s="55">
        <f>F147</f>
        <v>138.5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s="28" customFormat="1" ht="31.5" outlineLevel="6">
      <c r="A147" s="53" t="s">
        <v>105</v>
      </c>
      <c r="B147" s="54" t="s">
        <v>74</v>
      </c>
      <c r="C147" s="54" t="s">
        <v>288</v>
      </c>
      <c r="D147" s="54" t="s">
        <v>106</v>
      </c>
      <c r="E147" s="12"/>
      <c r="F147" s="55">
        <v>138.5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s="28" customFormat="1" ht="31.5" outlineLevel="6">
      <c r="A148" s="5" t="s">
        <v>292</v>
      </c>
      <c r="B148" s="6" t="s">
        <v>74</v>
      </c>
      <c r="C148" s="6" t="s">
        <v>289</v>
      </c>
      <c r="D148" s="6" t="s">
        <v>5</v>
      </c>
      <c r="E148" s="12"/>
      <c r="F148" s="7">
        <f>F149</f>
        <v>20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s="28" customFormat="1" ht="31.5" outlineLevel="6">
      <c r="A149" s="53" t="s">
        <v>101</v>
      </c>
      <c r="B149" s="54" t="s">
        <v>74</v>
      </c>
      <c r="C149" s="54" t="s">
        <v>289</v>
      </c>
      <c r="D149" s="54" t="s">
        <v>102</v>
      </c>
      <c r="E149" s="12"/>
      <c r="F149" s="55">
        <f>F150</f>
        <v>20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s="28" customFormat="1" ht="31.5" outlineLevel="6">
      <c r="A150" s="53" t="s">
        <v>105</v>
      </c>
      <c r="B150" s="54" t="s">
        <v>74</v>
      </c>
      <c r="C150" s="54" t="s">
        <v>289</v>
      </c>
      <c r="D150" s="54" t="s">
        <v>106</v>
      </c>
      <c r="E150" s="12"/>
      <c r="F150" s="55">
        <v>20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s="28" customFormat="1" ht="15.75" outlineLevel="6">
      <c r="A151" s="56" t="s">
        <v>344</v>
      </c>
      <c r="B151" s="19" t="s">
        <v>74</v>
      </c>
      <c r="C151" s="19" t="s">
        <v>49</v>
      </c>
      <c r="D151" s="19" t="s">
        <v>5</v>
      </c>
      <c r="E151" s="19"/>
      <c r="F151" s="20">
        <f>F152+F155</f>
        <v>107.66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 s="28" customFormat="1" ht="31.5" outlineLevel="6">
      <c r="A152" s="5" t="s">
        <v>170</v>
      </c>
      <c r="B152" s="6" t="s">
        <v>74</v>
      </c>
      <c r="C152" s="6" t="s">
        <v>169</v>
      </c>
      <c r="D152" s="6" t="s">
        <v>5</v>
      </c>
      <c r="E152" s="6"/>
      <c r="F152" s="7">
        <f>F153</f>
        <v>67.66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s="28" customFormat="1" ht="31.5" outlineLevel="6">
      <c r="A153" s="53" t="s">
        <v>101</v>
      </c>
      <c r="B153" s="54" t="s">
        <v>74</v>
      </c>
      <c r="C153" s="54" t="s">
        <v>169</v>
      </c>
      <c r="D153" s="54" t="s">
        <v>102</v>
      </c>
      <c r="E153" s="54"/>
      <c r="F153" s="55">
        <f>F154</f>
        <v>67.66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28" customFormat="1" ht="31.5" outlineLevel="6">
      <c r="A154" s="53" t="s">
        <v>105</v>
      </c>
      <c r="B154" s="54" t="s">
        <v>74</v>
      </c>
      <c r="C154" s="54" t="s">
        <v>169</v>
      </c>
      <c r="D154" s="54" t="s">
        <v>106</v>
      </c>
      <c r="E154" s="54"/>
      <c r="F154" s="55">
        <v>67.66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s="28" customFormat="1" ht="31.5" outlineLevel="6">
      <c r="A155" s="5" t="s">
        <v>171</v>
      </c>
      <c r="B155" s="6" t="s">
        <v>74</v>
      </c>
      <c r="C155" s="6" t="s">
        <v>172</v>
      </c>
      <c r="D155" s="6" t="s">
        <v>5</v>
      </c>
      <c r="E155" s="6"/>
      <c r="F155" s="7">
        <f>F156</f>
        <v>40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s="28" customFormat="1" ht="31.5" outlineLevel="6">
      <c r="A156" s="53" t="s">
        <v>101</v>
      </c>
      <c r="B156" s="54" t="s">
        <v>74</v>
      </c>
      <c r="C156" s="54" t="s">
        <v>172</v>
      </c>
      <c r="D156" s="54" t="s">
        <v>102</v>
      </c>
      <c r="E156" s="54"/>
      <c r="F156" s="55">
        <f>F157</f>
        <v>40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s="28" customFormat="1" ht="31.5" outlineLevel="6">
      <c r="A157" s="53" t="s">
        <v>105</v>
      </c>
      <c r="B157" s="54" t="s">
        <v>74</v>
      </c>
      <c r="C157" s="54" t="s">
        <v>172</v>
      </c>
      <c r="D157" s="54" t="s">
        <v>106</v>
      </c>
      <c r="E157" s="54"/>
      <c r="F157" s="55">
        <v>40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 s="28" customFormat="1" ht="31.5" outlineLevel="6">
      <c r="A158" s="56" t="s">
        <v>345</v>
      </c>
      <c r="B158" s="19" t="s">
        <v>74</v>
      </c>
      <c r="C158" s="19" t="s">
        <v>173</v>
      </c>
      <c r="D158" s="19" t="s">
        <v>5</v>
      </c>
      <c r="E158" s="19"/>
      <c r="F158" s="20">
        <f>F159</f>
        <v>100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1:22" s="28" customFormat="1" ht="47.25" outlineLevel="6">
      <c r="A159" s="5" t="s">
        <v>174</v>
      </c>
      <c r="B159" s="6" t="s">
        <v>74</v>
      </c>
      <c r="C159" s="6" t="s">
        <v>175</v>
      </c>
      <c r="D159" s="6" t="s">
        <v>5</v>
      </c>
      <c r="E159" s="6"/>
      <c r="F159" s="7">
        <f>F160</f>
        <v>100</v>
      </c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2" s="28" customFormat="1" ht="31.5" outlineLevel="6">
      <c r="A160" s="53" t="s">
        <v>101</v>
      </c>
      <c r="B160" s="54" t="s">
        <v>74</v>
      </c>
      <c r="C160" s="54" t="s">
        <v>175</v>
      </c>
      <c r="D160" s="54" t="s">
        <v>102</v>
      </c>
      <c r="E160" s="54"/>
      <c r="F160" s="55">
        <f>F161</f>
        <v>100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 s="28" customFormat="1" ht="31.5" outlineLevel="6">
      <c r="A161" s="53" t="s">
        <v>105</v>
      </c>
      <c r="B161" s="54" t="s">
        <v>74</v>
      </c>
      <c r="C161" s="54" t="s">
        <v>175</v>
      </c>
      <c r="D161" s="54" t="s">
        <v>106</v>
      </c>
      <c r="E161" s="54"/>
      <c r="F161" s="55">
        <v>100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1:22" s="28" customFormat="1" ht="15.75" outlineLevel="6">
      <c r="A162" s="71" t="s">
        <v>177</v>
      </c>
      <c r="B162" s="34" t="s">
        <v>178</v>
      </c>
      <c r="C162" s="34" t="s">
        <v>6</v>
      </c>
      <c r="D162" s="34" t="s">
        <v>5</v>
      </c>
      <c r="E162" s="49"/>
      <c r="F162" s="72">
        <f>F163</f>
        <v>1502.4</v>
      </c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1:25" ht="15.75" outlineLevel="6">
      <c r="A163" s="73" t="s">
        <v>86</v>
      </c>
      <c r="B163" s="9" t="s">
        <v>87</v>
      </c>
      <c r="C163" s="9" t="s">
        <v>6</v>
      </c>
      <c r="D163" s="9" t="s">
        <v>5</v>
      </c>
      <c r="E163" s="74" t="s">
        <v>5</v>
      </c>
      <c r="F163" s="75">
        <f>F164</f>
        <v>1502.4</v>
      </c>
      <c r="G163" s="35" t="e">
        <f>#REF!</f>
        <v>#REF!</v>
      </c>
      <c r="H163" s="35" t="e">
        <f>#REF!</f>
        <v>#REF!</v>
      </c>
      <c r="I163" s="35" t="e">
        <f>#REF!</f>
        <v>#REF!</v>
      </c>
      <c r="J163" s="35" t="e">
        <f>#REF!</f>
        <v>#REF!</v>
      </c>
      <c r="K163" s="35" t="e">
        <f>#REF!</f>
        <v>#REF!</v>
      </c>
      <c r="L163" s="35" t="e">
        <f>#REF!</f>
        <v>#REF!</v>
      </c>
      <c r="M163" s="35" t="e">
        <f>#REF!</f>
        <v>#REF!</v>
      </c>
      <c r="N163" s="35" t="e">
        <f>#REF!</f>
        <v>#REF!</v>
      </c>
      <c r="O163" s="35" t="e">
        <f>#REF!</f>
        <v>#REF!</v>
      </c>
      <c r="P163" s="35" t="e">
        <f>#REF!</f>
        <v>#REF!</v>
      </c>
      <c r="Q163" s="35" t="e">
        <f>#REF!</f>
        <v>#REF!</v>
      </c>
      <c r="R163" s="35" t="e">
        <f>#REF!</f>
        <v>#REF!</v>
      </c>
      <c r="S163" s="35" t="e">
        <f>#REF!</f>
        <v>#REF!</v>
      </c>
      <c r="T163" s="35" t="e">
        <f>#REF!</f>
        <v>#REF!</v>
      </c>
      <c r="U163" s="35" t="e">
        <f>#REF!</f>
        <v>#REF!</v>
      </c>
      <c r="V163" s="40" t="e">
        <f>#REF!</f>
        <v>#REF!</v>
      </c>
      <c r="W163" s="52"/>
      <c r="X163" s="44"/>
      <c r="Y163" s="45"/>
    </row>
    <row r="164" spans="1:25" ht="31.5" outlineLevel="6">
      <c r="A164" s="22" t="s">
        <v>144</v>
      </c>
      <c r="B164" s="12" t="s">
        <v>87</v>
      </c>
      <c r="C164" s="12" t="s">
        <v>145</v>
      </c>
      <c r="D164" s="12" t="s">
        <v>5</v>
      </c>
      <c r="E164" s="50"/>
      <c r="F164" s="36">
        <f>F165</f>
        <v>1502.4</v>
      </c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41"/>
      <c r="W164" s="46"/>
      <c r="X164" s="47"/>
      <c r="Y164" s="45"/>
    </row>
    <row r="165" spans="1:25" ht="31.5" outlineLevel="6">
      <c r="A165" s="22" t="s">
        <v>149</v>
      </c>
      <c r="B165" s="12" t="s">
        <v>87</v>
      </c>
      <c r="C165" s="12" t="s">
        <v>146</v>
      </c>
      <c r="D165" s="12" t="s">
        <v>5</v>
      </c>
      <c r="E165" s="50"/>
      <c r="F165" s="36">
        <f>F166</f>
        <v>1502.4</v>
      </c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41"/>
      <c r="W165" s="46"/>
      <c r="X165" s="47"/>
      <c r="Y165" s="45"/>
    </row>
    <row r="166" spans="1:25" ht="31.5" outlineLevel="6">
      <c r="A166" s="59" t="s">
        <v>43</v>
      </c>
      <c r="B166" s="19" t="s">
        <v>87</v>
      </c>
      <c r="C166" s="19" t="s">
        <v>176</v>
      </c>
      <c r="D166" s="19" t="s">
        <v>5</v>
      </c>
      <c r="E166" s="60" t="s">
        <v>5</v>
      </c>
      <c r="F166" s="61">
        <f>F167</f>
        <v>1502.4</v>
      </c>
      <c r="G166" s="37">
        <f>G167</f>
        <v>1397.92</v>
      </c>
      <c r="H166" s="37">
        <f aca="true" t="shared" si="22" ref="H166:V166">H167</f>
        <v>0</v>
      </c>
      <c r="I166" s="37">
        <f t="shared" si="22"/>
        <v>0</v>
      </c>
      <c r="J166" s="37">
        <f t="shared" si="22"/>
        <v>0</v>
      </c>
      <c r="K166" s="37">
        <f t="shared" si="22"/>
        <v>0</v>
      </c>
      <c r="L166" s="37">
        <f t="shared" si="22"/>
        <v>0</v>
      </c>
      <c r="M166" s="37">
        <f t="shared" si="22"/>
        <v>0</v>
      </c>
      <c r="N166" s="37">
        <f t="shared" si="22"/>
        <v>0</v>
      </c>
      <c r="O166" s="37">
        <f t="shared" si="22"/>
        <v>0</v>
      </c>
      <c r="P166" s="37">
        <f t="shared" si="22"/>
        <v>0</v>
      </c>
      <c r="Q166" s="37">
        <f t="shared" si="22"/>
        <v>0</v>
      </c>
      <c r="R166" s="37">
        <f t="shared" si="22"/>
        <v>0</v>
      </c>
      <c r="S166" s="37">
        <f t="shared" si="22"/>
        <v>0</v>
      </c>
      <c r="T166" s="37">
        <f t="shared" si="22"/>
        <v>0</v>
      </c>
      <c r="U166" s="37">
        <f t="shared" si="22"/>
        <v>0</v>
      </c>
      <c r="V166" s="42">
        <f t="shared" si="22"/>
        <v>0</v>
      </c>
      <c r="W166" s="43"/>
      <c r="X166" s="44"/>
      <c r="Y166" s="45"/>
    </row>
    <row r="167" spans="1:25" ht="15.75" outlineLevel="6">
      <c r="A167" s="27" t="s">
        <v>123</v>
      </c>
      <c r="B167" s="6" t="s">
        <v>87</v>
      </c>
      <c r="C167" s="6" t="s">
        <v>176</v>
      </c>
      <c r="D167" s="6" t="s">
        <v>124</v>
      </c>
      <c r="E167" s="51" t="s">
        <v>19</v>
      </c>
      <c r="F167" s="37">
        <v>1502.4</v>
      </c>
      <c r="G167" s="37">
        <v>1397.92</v>
      </c>
      <c r="H167" s="38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39"/>
      <c r="W167" s="43"/>
      <c r="X167" s="48"/>
      <c r="Y167" s="45"/>
    </row>
    <row r="168" spans="1:22" s="28" customFormat="1" ht="32.25" customHeight="1" outlineLevel="6">
      <c r="A168" s="16" t="s">
        <v>62</v>
      </c>
      <c r="B168" s="17" t="s">
        <v>61</v>
      </c>
      <c r="C168" s="17" t="s">
        <v>6</v>
      </c>
      <c r="D168" s="17" t="s">
        <v>5</v>
      </c>
      <c r="E168" s="17"/>
      <c r="F168" s="18">
        <f aca="true" t="shared" si="23" ref="F168:F173">F169</f>
        <v>50</v>
      </c>
      <c r="G168" s="18">
        <f aca="true" t="shared" si="24" ref="G168:V168">G169</f>
        <v>0</v>
      </c>
      <c r="H168" s="18">
        <f t="shared" si="24"/>
        <v>0</v>
      </c>
      <c r="I168" s="18">
        <f t="shared" si="24"/>
        <v>0</v>
      </c>
      <c r="J168" s="18">
        <f t="shared" si="24"/>
        <v>0</v>
      </c>
      <c r="K168" s="18">
        <f t="shared" si="24"/>
        <v>0</v>
      </c>
      <c r="L168" s="18">
        <f t="shared" si="24"/>
        <v>0</v>
      </c>
      <c r="M168" s="18">
        <f t="shared" si="24"/>
        <v>0</v>
      </c>
      <c r="N168" s="18">
        <f t="shared" si="24"/>
        <v>0</v>
      </c>
      <c r="O168" s="18">
        <f t="shared" si="24"/>
        <v>0</v>
      </c>
      <c r="P168" s="18">
        <f t="shared" si="24"/>
        <v>0</v>
      </c>
      <c r="Q168" s="18">
        <f t="shared" si="24"/>
        <v>0</v>
      </c>
      <c r="R168" s="18">
        <f t="shared" si="24"/>
        <v>0</v>
      </c>
      <c r="S168" s="18">
        <f t="shared" si="24"/>
        <v>0</v>
      </c>
      <c r="T168" s="18">
        <f t="shared" si="24"/>
        <v>0</v>
      </c>
      <c r="U168" s="18">
        <f t="shared" si="24"/>
        <v>0</v>
      </c>
      <c r="V168" s="18">
        <f t="shared" si="24"/>
        <v>0</v>
      </c>
    </row>
    <row r="169" spans="1:22" s="28" customFormat="1" ht="48" customHeight="1" outlineLevel="3">
      <c r="A169" s="8" t="s">
        <v>35</v>
      </c>
      <c r="B169" s="9" t="s">
        <v>11</v>
      </c>
      <c r="C169" s="9" t="s">
        <v>6</v>
      </c>
      <c r="D169" s="9" t="s">
        <v>5</v>
      </c>
      <c r="E169" s="9"/>
      <c r="F169" s="10">
        <f t="shared" si="23"/>
        <v>50</v>
      </c>
      <c r="G169" s="10">
        <f aca="true" t="shared" si="25" ref="G169:V169">G171</f>
        <v>0</v>
      </c>
      <c r="H169" s="10">
        <f t="shared" si="25"/>
        <v>0</v>
      </c>
      <c r="I169" s="10">
        <f t="shared" si="25"/>
        <v>0</v>
      </c>
      <c r="J169" s="10">
        <f t="shared" si="25"/>
        <v>0</v>
      </c>
      <c r="K169" s="10">
        <f t="shared" si="25"/>
        <v>0</v>
      </c>
      <c r="L169" s="10">
        <f t="shared" si="25"/>
        <v>0</v>
      </c>
      <c r="M169" s="10">
        <f t="shared" si="25"/>
        <v>0</v>
      </c>
      <c r="N169" s="10">
        <f t="shared" si="25"/>
        <v>0</v>
      </c>
      <c r="O169" s="10">
        <f t="shared" si="25"/>
        <v>0</v>
      </c>
      <c r="P169" s="10">
        <f t="shared" si="25"/>
        <v>0</v>
      </c>
      <c r="Q169" s="10">
        <f t="shared" si="25"/>
        <v>0</v>
      </c>
      <c r="R169" s="10">
        <f t="shared" si="25"/>
        <v>0</v>
      </c>
      <c r="S169" s="10">
        <f t="shared" si="25"/>
        <v>0</v>
      </c>
      <c r="T169" s="10">
        <f t="shared" si="25"/>
        <v>0</v>
      </c>
      <c r="U169" s="10">
        <f t="shared" si="25"/>
        <v>0</v>
      </c>
      <c r="V169" s="10">
        <f t="shared" si="25"/>
        <v>0</v>
      </c>
    </row>
    <row r="170" spans="1:22" s="28" customFormat="1" ht="34.5" customHeight="1" outlineLevel="3">
      <c r="A170" s="22" t="s">
        <v>144</v>
      </c>
      <c r="B170" s="9" t="s">
        <v>11</v>
      </c>
      <c r="C170" s="9" t="s">
        <v>145</v>
      </c>
      <c r="D170" s="9" t="s">
        <v>5</v>
      </c>
      <c r="E170" s="9"/>
      <c r="F170" s="10">
        <f t="shared" si="23"/>
        <v>50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s="28" customFormat="1" ht="30.75" customHeight="1" outlineLevel="3">
      <c r="A171" s="22" t="s">
        <v>149</v>
      </c>
      <c r="B171" s="12" t="s">
        <v>11</v>
      </c>
      <c r="C171" s="12" t="s">
        <v>146</v>
      </c>
      <c r="D171" s="12" t="s">
        <v>5</v>
      </c>
      <c r="E171" s="12"/>
      <c r="F171" s="13">
        <f t="shared" si="23"/>
        <v>50</v>
      </c>
      <c r="G171" s="13">
        <f aca="true" t="shared" si="26" ref="G171:V172">G172</f>
        <v>0</v>
      </c>
      <c r="H171" s="13">
        <f t="shared" si="26"/>
        <v>0</v>
      </c>
      <c r="I171" s="13">
        <f t="shared" si="26"/>
        <v>0</v>
      </c>
      <c r="J171" s="13">
        <f t="shared" si="26"/>
        <v>0</v>
      </c>
      <c r="K171" s="13">
        <f t="shared" si="26"/>
        <v>0</v>
      </c>
      <c r="L171" s="13">
        <f t="shared" si="26"/>
        <v>0</v>
      </c>
      <c r="M171" s="13">
        <f t="shared" si="26"/>
        <v>0</v>
      </c>
      <c r="N171" s="13">
        <f t="shared" si="26"/>
        <v>0</v>
      </c>
      <c r="O171" s="13">
        <f t="shared" si="26"/>
        <v>0</v>
      </c>
      <c r="P171" s="13">
        <f t="shared" si="26"/>
        <v>0</v>
      </c>
      <c r="Q171" s="13">
        <f t="shared" si="26"/>
        <v>0</v>
      </c>
      <c r="R171" s="13">
        <f t="shared" si="26"/>
        <v>0</v>
      </c>
      <c r="S171" s="13">
        <f t="shared" si="26"/>
        <v>0</v>
      </c>
      <c r="T171" s="13">
        <f t="shared" si="26"/>
        <v>0</v>
      </c>
      <c r="U171" s="13">
        <f t="shared" si="26"/>
        <v>0</v>
      </c>
      <c r="V171" s="13">
        <f t="shared" si="26"/>
        <v>0</v>
      </c>
    </row>
    <row r="172" spans="1:22" s="28" customFormat="1" ht="32.25" customHeight="1" outlineLevel="4">
      <c r="A172" s="56" t="s">
        <v>179</v>
      </c>
      <c r="B172" s="19" t="s">
        <v>11</v>
      </c>
      <c r="C172" s="19" t="s">
        <v>180</v>
      </c>
      <c r="D172" s="19" t="s">
        <v>5</v>
      </c>
      <c r="E172" s="19"/>
      <c r="F172" s="20">
        <f t="shared" si="23"/>
        <v>50</v>
      </c>
      <c r="G172" s="7">
        <f t="shared" si="26"/>
        <v>0</v>
      </c>
      <c r="H172" s="7">
        <f t="shared" si="26"/>
        <v>0</v>
      </c>
      <c r="I172" s="7">
        <f t="shared" si="26"/>
        <v>0</v>
      </c>
      <c r="J172" s="7">
        <f t="shared" si="26"/>
        <v>0</v>
      </c>
      <c r="K172" s="7">
        <f t="shared" si="26"/>
        <v>0</v>
      </c>
      <c r="L172" s="7">
        <f t="shared" si="26"/>
        <v>0</v>
      </c>
      <c r="M172" s="7">
        <f t="shared" si="26"/>
        <v>0</v>
      </c>
      <c r="N172" s="7">
        <f t="shared" si="26"/>
        <v>0</v>
      </c>
      <c r="O172" s="7">
        <f t="shared" si="26"/>
        <v>0</v>
      </c>
      <c r="P172" s="7">
        <f t="shared" si="26"/>
        <v>0</v>
      </c>
      <c r="Q172" s="7">
        <f t="shared" si="26"/>
        <v>0</v>
      </c>
      <c r="R172" s="7">
        <f t="shared" si="26"/>
        <v>0</v>
      </c>
      <c r="S172" s="7">
        <f t="shared" si="26"/>
        <v>0</v>
      </c>
      <c r="T172" s="7">
        <f t="shared" si="26"/>
        <v>0</v>
      </c>
      <c r="U172" s="7">
        <f t="shared" si="26"/>
        <v>0</v>
      </c>
      <c r="V172" s="7">
        <f t="shared" si="26"/>
        <v>0</v>
      </c>
    </row>
    <row r="173" spans="1:22" s="28" customFormat="1" ht="31.5" outlineLevel="5">
      <c r="A173" s="5" t="s">
        <v>101</v>
      </c>
      <c r="B173" s="6" t="s">
        <v>11</v>
      </c>
      <c r="C173" s="6" t="s">
        <v>180</v>
      </c>
      <c r="D173" s="6" t="s">
        <v>102</v>
      </c>
      <c r="E173" s="6"/>
      <c r="F173" s="7">
        <f t="shared" si="23"/>
        <v>50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s="28" customFormat="1" ht="31.5" outlineLevel="5">
      <c r="A174" s="53" t="s">
        <v>105</v>
      </c>
      <c r="B174" s="54" t="s">
        <v>11</v>
      </c>
      <c r="C174" s="54" t="s">
        <v>180</v>
      </c>
      <c r="D174" s="54" t="s">
        <v>106</v>
      </c>
      <c r="E174" s="54"/>
      <c r="F174" s="55">
        <v>50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s="28" customFormat="1" ht="18.75" outlineLevel="6">
      <c r="A175" s="16" t="s">
        <v>60</v>
      </c>
      <c r="B175" s="17" t="s">
        <v>59</v>
      </c>
      <c r="C175" s="17" t="s">
        <v>6</v>
      </c>
      <c r="D175" s="17" t="s">
        <v>5</v>
      </c>
      <c r="E175" s="17"/>
      <c r="F175" s="87">
        <f>F182+F199+F176</f>
        <v>13215.109999999999</v>
      </c>
      <c r="G175" s="18" t="e">
        <f aca="true" t="shared" si="27" ref="G175:V175">G182+G199</f>
        <v>#REF!</v>
      </c>
      <c r="H175" s="18" t="e">
        <f t="shared" si="27"/>
        <v>#REF!</v>
      </c>
      <c r="I175" s="18" t="e">
        <f t="shared" si="27"/>
        <v>#REF!</v>
      </c>
      <c r="J175" s="18" t="e">
        <f t="shared" si="27"/>
        <v>#REF!</v>
      </c>
      <c r="K175" s="18" t="e">
        <f t="shared" si="27"/>
        <v>#REF!</v>
      </c>
      <c r="L175" s="18" t="e">
        <f t="shared" si="27"/>
        <v>#REF!</v>
      </c>
      <c r="M175" s="18" t="e">
        <f t="shared" si="27"/>
        <v>#REF!</v>
      </c>
      <c r="N175" s="18" t="e">
        <f t="shared" si="27"/>
        <v>#REF!</v>
      </c>
      <c r="O175" s="18" t="e">
        <f t="shared" si="27"/>
        <v>#REF!</v>
      </c>
      <c r="P175" s="18" t="e">
        <f t="shared" si="27"/>
        <v>#REF!</v>
      </c>
      <c r="Q175" s="18" t="e">
        <f t="shared" si="27"/>
        <v>#REF!</v>
      </c>
      <c r="R175" s="18" t="e">
        <f t="shared" si="27"/>
        <v>#REF!</v>
      </c>
      <c r="S175" s="18" t="e">
        <f t="shared" si="27"/>
        <v>#REF!</v>
      </c>
      <c r="T175" s="18" t="e">
        <f t="shared" si="27"/>
        <v>#REF!</v>
      </c>
      <c r="U175" s="18" t="e">
        <f t="shared" si="27"/>
        <v>#REF!</v>
      </c>
      <c r="V175" s="18" t="e">
        <f t="shared" si="27"/>
        <v>#REF!</v>
      </c>
    </row>
    <row r="176" spans="1:22" s="28" customFormat="1" ht="18.75" outlineLevel="6">
      <c r="A176" s="76" t="s">
        <v>318</v>
      </c>
      <c r="B176" s="9" t="s">
        <v>320</v>
      </c>
      <c r="C176" s="9" t="s">
        <v>6</v>
      </c>
      <c r="D176" s="9" t="s">
        <v>5</v>
      </c>
      <c r="E176" s="9"/>
      <c r="F176" s="88">
        <f>F177</f>
        <v>400.96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s="28" customFormat="1" ht="31.5" outlineLevel="6">
      <c r="A177" s="22" t="s">
        <v>144</v>
      </c>
      <c r="B177" s="9" t="s">
        <v>320</v>
      </c>
      <c r="C177" s="9" t="s">
        <v>145</v>
      </c>
      <c r="D177" s="9" t="s">
        <v>5</v>
      </c>
      <c r="E177" s="9"/>
      <c r="F177" s="88">
        <f>F178</f>
        <v>400.96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s="28" customFormat="1" ht="31.5" outlineLevel="6">
      <c r="A178" s="22" t="s">
        <v>149</v>
      </c>
      <c r="B178" s="9" t="s">
        <v>320</v>
      </c>
      <c r="C178" s="9" t="s">
        <v>146</v>
      </c>
      <c r="D178" s="9" t="s">
        <v>5</v>
      </c>
      <c r="E178" s="9"/>
      <c r="F178" s="88">
        <f>F179</f>
        <v>400.96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s="28" customFormat="1" ht="47.25" outlineLevel="6">
      <c r="A179" s="70" t="s">
        <v>319</v>
      </c>
      <c r="B179" s="19" t="s">
        <v>320</v>
      </c>
      <c r="C179" s="19" t="s">
        <v>321</v>
      </c>
      <c r="D179" s="19" t="s">
        <v>5</v>
      </c>
      <c r="E179" s="19"/>
      <c r="F179" s="90">
        <f>F180</f>
        <v>400.96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s="28" customFormat="1" ht="31.5" outlineLevel="6">
      <c r="A180" s="5" t="s">
        <v>101</v>
      </c>
      <c r="B180" s="6" t="s">
        <v>320</v>
      </c>
      <c r="C180" s="6" t="s">
        <v>321</v>
      </c>
      <c r="D180" s="6" t="s">
        <v>102</v>
      </c>
      <c r="E180" s="6"/>
      <c r="F180" s="91">
        <f>F181</f>
        <v>400.96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s="28" customFormat="1" ht="31.5" outlineLevel="6">
      <c r="A181" s="53" t="s">
        <v>105</v>
      </c>
      <c r="B181" s="54" t="s">
        <v>320</v>
      </c>
      <c r="C181" s="54" t="s">
        <v>321</v>
      </c>
      <c r="D181" s="54" t="s">
        <v>106</v>
      </c>
      <c r="E181" s="54"/>
      <c r="F181" s="92">
        <v>400.96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s="28" customFormat="1" ht="15.75" outlineLevel="6">
      <c r="A182" s="22" t="s">
        <v>66</v>
      </c>
      <c r="B182" s="9" t="s">
        <v>65</v>
      </c>
      <c r="C182" s="9" t="s">
        <v>6</v>
      </c>
      <c r="D182" s="9" t="s">
        <v>5</v>
      </c>
      <c r="E182" s="9"/>
      <c r="F182" s="88">
        <f>F183+F195</f>
        <v>11700</v>
      </c>
      <c r="G182" s="10">
        <f aca="true" t="shared" si="28" ref="G182:V183">G183</f>
        <v>0</v>
      </c>
      <c r="H182" s="10">
        <f t="shared" si="28"/>
        <v>0</v>
      </c>
      <c r="I182" s="10">
        <f t="shared" si="28"/>
        <v>0</v>
      </c>
      <c r="J182" s="10">
        <f t="shared" si="28"/>
        <v>0</v>
      </c>
      <c r="K182" s="10">
        <f t="shared" si="28"/>
        <v>0</v>
      </c>
      <c r="L182" s="10">
        <f t="shared" si="28"/>
        <v>0</v>
      </c>
      <c r="M182" s="10">
        <f t="shared" si="28"/>
        <v>0</v>
      </c>
      <c r="N182" s="10">
        <f t="shared" si="28"/>
        <v>0</v>
      </c>
      <c r="O182" s="10">
        <f t="shared" si="28"/>
        <v>0</v>
      </c>
      <c r="P182" s="10">
        <f t="shared" si="28"/>
        <v>0</v>
      </c>
      <c r="Q182" s="10">
        <f t="shared" si="28"/>
        <v>0</v>
      </c>
      <c r="R182" s="10">
        <f t="shared" si="28"/>
        <v>0</v>
      </c>
      <c r="S182" s="10">
        <f t="shared" si="28"/>
        <v>0</v>
      </c>
      <c r="T182" s="10">
        <f t="shared" si="28"/>
        <v>0</v>
      </c>
      <c r="U182" s="10">
        <f t="shared" si="28"/>
        <v>0</v>
      </c>
      <c r="V182" s="10">
        <f t="shared" si="28"/>
        <v>0</v>
      </c>
    </row>
    <row r="183" spans="1:22" s="28" customFormat="1" ht="31.5" outlineLevel="6">
      <c r="A183" s="8" t="s">
        <v>346</v>
      </c>
      <c r="B183" s="12" t="s">
        <v>65</v>
      </c>
      <c r="C183" s="12" t="s">
        <v>181</v>
      </c>
      <c r="D183" s="12" t="s">
        <v>5</v>
      </c>
      <c r="E183" s="12"/>
      <c r="F183" s="94">
        <f>F184+F192+F187+F190</f>
        <v>11700</v>
      </c>
      <c r="G183" s="13">
        <f t="shared" si="28"/>
        <v>0</v>
      </c>
      <c r="H183" s="13">
        <f t="shared" si="28"/>
        <v>0</v>
      </c>
      <c r="I183" s="13">
        <f t="shared" si="28"/>
        <v>0</v>
      </c>
      <c r="J183" s="13">
        <f t="shared" si="28"/>
        <v>0</v>
      </c>
      <c r="K183" s="13">
        <f t="shared" si="28"/>
        <v>0</v>
      </c>
      <c r="L183" s="13">
        <f t="shared" si="28"/>
        <v>0</v>
      </c>
      <c r="M183" s="13">
        <f t="shared" si="28"/>
        <v>0</v>
      </c>
      <c r="N183" s="13">
        <f t="shared" si="28"/>
        <v>0</v>
      </c>
      <c r="O183" s="13">
        <f t="shared" si="28"/>
        <v>0</v>
      </c>
      <c r="P183" s="13">
        <f t="shared" si="28"/>
        <v>0</v>
      </c>
      <c r="Q183" s="13">
        <f t="shared" si="28"/>
        <v>0</v>
      </c>
      <c r="R183" s="13">
        <f t="shared" si="28"/>
        <v>0</v>
      </c>
      <c r="S183" s="13">
        <f t="shared" si="28"/>
        <v>0</v>
      </c>
      <c r="T183" s="13">
        <f t="shared" si="28"/>
        <v>0</v>
      </c>
      <c r="U183" s="13">
        <f t="shared" si="28"/>
        <v>0</v>
      </c>
      <c r="V183" s="13">
        <f t="shared" si="28"/>
        <v>0</v>
      </c>
    </row>
    <row r="184" spans="1:22" s="28" customFormat="1" ht="51.75" customHeight="1" outlineLevel="6">
      <c r="A184" s="56" t="s">
        <v>182</v>
      </c>
      <c r="B184" s="19" t="s">
        <v>65</v>
      </c>
      <c r="C184" s="19" t="s">
        <v>183</v>
      </c>
      <c r="D184" s="19" t="s">
        <v>5</v>
      </c>
      <c r="E184" s="19"/>
      <c r="F184" s="90">
        <f>F185</f>
        <v>2892.92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28" customFormat="1" ht="31.5" outlineLevel="6">
      <c r="A185" s="5" t="s">
        <v>101</v>
      </c>
      <c r="B185" s="6" t="s">
        <v>65</v>
      </c>
      <c r="C185" s="6" t="s">
        <v>183</v>
      </c>
      <c r="D185" s="6" t="s">
        <v>102</v>
      </c>
      <c r="E185" s="6"/>
      <c r="F185" s="91">
        <f>F186</f>
        <v>2892.92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28" customFormat="1" ht="31.5" outlineLevel="6">
      <c r="A186" s="53" t="s">
        <v>105</v>
      </c>
      <c r="B186" s="54" t="s">
        <v>65</v>
      </c>
      <c r="C186" s="54" t="s">
        <v>183</v>
      </c>
      <c r="D186" s="54" t="s">
        <v>106</v>
      </c>
      <c r="E186" s="54"/>
      <c r="F186" s="92">
        <v>2892.92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s="28" customFormat="1" ht="49.5" customHeight="1" outlineLevel="6">
      <c r="A187" s="56" t="s">
        <v>335</v>
      </c>
      <c r="B187" s="19" t="s">
        <v>65</v>
      </c>
      <c r="C187" s="19" t="s">
        <v>333</v>
      </c>
      <c r="D187" s="19" t="s">
        <v>5</v>
      </c>
      <c r="E187" s="19"/>
      <c r="F187" s="90">
        <f>F188</f>
        <v>3091.2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8" customFormat="1" ht="31.5" outlineLevel="6">
      <c r="A188" s="5" t="s">
        <v>101</v>
      </c>
      <c r="B188" s="6" t="s">
        <v>65</v>
      </c>
      <c r="C188" s="6" t="s">
        <v>333</v>
      </c>
      <c r="D188" s="6" t="s">
        <v>102</v>
      </c>
      <c r="E188" s="6"/>
      <c r="F188" s="91">
        <f>F189</f>
        <v>3091.2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8" customFormat="1" ht="31.5" outlineLevel="6">
      <c r="A189" s="53" t="s">
        <v>105</v>
      </c>
      <c r="B189" s="54" t="s">
        <v>65</v>
      </c>
      <c r="C189" s="54" t="s">
        <v>333</v>
      </c>
      <c r="D189" s="54" t="s">
        <v>106</v>
      </c>
      <c r="E189" s="54"/>
      <c r="F189" s="92">
        <v>3091.2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s="28" customFormat="1" ht="63" outlineLevel="6">
      <c r="A190" s="56" t="s">
        <v>336</v>
      </c>
      <c r="B190" s="19" t="s">
        <v>65</v>
      </c>
      <c r="C190" s="19" t="s">
        <v>334</v>
      </c>
      <c r="D190" s="19" t="s">
        <v>5</v>
      </c>
      <c r="E190" s="19"/>
      <c r="F190" s="90">
        <f>F191</f>
        <v>5715.88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28" customFormat="1" ht="15.75" outlineLevel="6">
      <c r="A191" s="53" t="s">
        <v>128</v>
      </c>
      <c r="B191" s="54" t="s">
        <v>65</v>
      </c>
      <c r="C191" s="54" t="s">
        <v>334</v>
      </c>
      <c r="D191" s="54" t="s">
        <v>127</v>
      </c>
      <c r="E191" s="54"/>
      <c r="F191" s="92">
        <v>5715.88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28" customFormat="1" ht="31.5" outlineLevel="6">
      <c r="A192" s="93" t="s">
        <v>304</v>
      </c>
      <c r="B192" s="19" t="s">
        <v>65</v>
      </c>
      <c r="C192" s="19" t="s">
        <v>305</v>
      </c>
      <c r="D192" s="19" t="s">
        <v>5</v>
      </c>
      <c r="E192" s="19"/>
      <c r="F192" s="90">
        <f>F193</f>
        <v>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28" customFormat="1" ht="31.5" outlineLevel="6">
      <c r="A193" s="5" t="s">
        <v>101</v>
      </c>
      <c r="B193" s="6" t="s">
        <v>65</v>
      </c>
      <c r="C193" s="6" t="s">
        <v>305</v>
      </c>
      <c r="D193" s="6" t="s">
        <v>102</v>
      </c>
      <c r="E193" s="6"/>
      <c r="F193" s="91">
        <f>F194</f>
        <v>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8" customFormat="1" ht="31.5" outlineLevel="6">
      <c r="A194" s="53" t="s">
        <v>105</v>
      </c>
      <c r="B194" s="54" t="s">
        <v>65</v>
      </c>
      <c r="C194" s="54" t="s">
        <v>305</v>
      </c>
      <c r="D194" s="54" t="s">
        <v>106</v>
      </c>
      <c r="E194" s="54"/>
      <c r="F194" s="92">
        <v>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8" customFormat="1" ht="31.5" outlineLevel="6">
      <c r="A195" s="8" t="s">
        <v>347</v>
      </c>
      <c r="B195" s="9" t="s">
        <v>65</v>
      </c>
      <c r="C195" s="9" t="s">
        <v>191</v>
      </c>
      <c r="D195" s="9" t="s">
        <v>5</v>
      </c>
      <c r="E195" s="9"/>
      <c r="F195" s="88">
        <f>F196</f>
        <v>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28" customFormat="1" ht="78.75" outlineLevel="6">
      <c r="A196" s="93" t="s">
        <v>306</v>
      </c>
      <c r="B196" s="19" t="s">
        <v>65</v>
      </c>
      <c r="C196" s="19" t="s">
        <v>307</v>
      </c>
      <c r="D196" s="19" t="s">
        <v>5</v>
      </c>
      <c r="E196" s="19"/>
      <c r="F196" s="90">
        <f>F197</f>
        <v>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8" customFormat="1" ht="31.5" outlineLevel="6">
      <c r="A197" s="5" t="s">
        <v>101</v>
      </c>
      <c r="B197" s="6" t="s">
        <v>65</v>
      </c>
      <c r="C197" s="6" t="s">
        <v>307</v>
      </c>
      <c r="D197" s="6" t="s">
        <v>102</v>
      </c>
      <c r="E197" s="6"/>
      <c r="F197" s="91">
        <f>F198</f>
        <v>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8" customFormat="1" ht="31.5" outlineLevel="6">
      <c r="A198" s="53" t="s">
        <v>105</v>
      </c>
      <c r="B198" s="54" t="s">
        <v>65</v>
      </c>
      <c r="C198" s="54" t="s">
        <v>307</v>
      </c>
      <c r="D198" s="54" t="s">
        <v>106</v>
      </c>
      <c r="E198" s="54"/>
      <c r="F198" s="92"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8" customFormat="1" ht="15.75" outlineLevel="3">
      <c r="A199" s="8" t="s">
        <v>36</v>
      </c>
      <c r="B199" s="9" t="s">
        <v>12</v>
      </c>
      <c r="C199" s="9" t="s">
        <v>6</v>
      </c>
      <c r="D199" s="9" t="s">
        <v>5</v>
      </c>
      <c r="E199" s="9"/>
      <c r="F199" s="88">
        <f>F200+F205</f>
        <v>1114.15</v>
      </c>
      <c r="G199" s="10" t="e">
        <f>G202+#REF!+G205+#REF!</f>
        <v>#REF!</v>
      </c>
      <c r="H199" s="10" t="e">
        <f>H202+#REF!+H205+#REF!</f>
        <v>#REF!</v>
      </c>
      <c r="I199" s="10" t="e">
        <f>I202+#REF!+I205+#REF!</f>
        <v>#REF!</v>
      </c>
      <c r="J199" s="10" t="e">
        <f>J202+#REF!+J205+#REF!</f>
        <v>#REF!</v>
      </c>
      <c r="K199" s="10" t="e">
        <f>K202+#REF!+K205+#REF!</f>
        <v>#REF!</v>
      </c>
      <c r="L199" s="10" t="e">
        <f>L202+#REF!+L205+#REF!</f>
        <v>#REF!</v>
      </c>
      <c r="M199" s="10" t="e">
        <f>M202+#REF!+M205+#REF!</f>
        <v>#REF!</v>
      </c>
      <c r="N199" s="10" t="e">
        <f>N202+#REF!+N205+#REF!</f>
        <v>#REF!</v>
      </c>
      <c r="O199" s="10" t="e">
        <f>O202+#REF!+O205+#REF!</f>
        <v>#REF!</v>
      </c>
      <c r="P199" s="10" t="e">
        <f>P202+#REF!+P205+#REF!</f>
        <v>#REF!</v>
      </c>
      <c r="Q199" s="10" t="e">
        <f>Q202+#REF!+Q205+#REF!</f>
        <v>#REF!</v>
      </c>
      <c r="R199" s="10" t="e">
        <f>R202+#REF!+R205+#REF!</f>
        <v>#REF!</v>
      </c>
      <c r="S199" s="10" t="e">
        <f>S202+#REF!+S205+#REF!</f>
        <v>#REF!</v>
      </c>
      <c r="T199" s="10" t="e">
        <f>T202+#REF!+T205+#REF!</f>
        <v>#REF!</v>
      </c>
      <c r="U199" s="10" t="e">
        <f>U202+#REF!+U205+#REF!</f>
        <v>#REF!</v>
      </c>
      <c r="V199" s="10" t="e">
        <f>V202+#REF!+V205+#REF!</f>
        <v>#REF!</v>
      </c>
    </row>
    <row r="200" spans="1:22" s="28" customFormat="1" ht="31.5" outlineLevel="3">
      <c r="A200" s="22" t="s">
        <v>144</v>
      </c>
      <c r="B200" s="9" t="s">
        <v>12</v>
      </c>
      <c r="C200" s="9" t="s">
        <v>145</v>
      </c>
      <c r="D200" s="9" t="s">
        <v>5</v>
      </c>
      <c r="E200" s="9"/>
      <c r="F200" s="88">
        <f>F201</f>
        <v>593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28" customFormat="1" ht="31.5" outlineLevel="3">
      <c r="A201" s="22" t="s">
        <v>149</v>
      </c>
      <c r="B201" s="9" t="s">
        <v>12</v>
      </c>
      <c r="C201" s="9" t="s">
        <v>146</v>
      </c>
      <c r="D201" s="9" t="s">
        <v>5</v>
      </c>
      <c r="E201" s="9"/>
      <c r="F201" s="88">
        <f>F202</f>
        <v>593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28" customFormat="1" ht="33" customHeight="1" outlineLevel="4">
      <c r="A202" s="70" t="s">
        <v>184</v>
      </c>
      <c r="B202" s="68" t="s">
        <v>12</v>
      </c>
      <c r="C202" s="68" t="s">
        <v>185</v>
      </c>
      <c r="D202" s="68" t="s">
        <v>5</v>
      </c>
      <c r="E202" s="68"/>
      <c r="F202" s="96">
        <f>F203</f>
        <v>593</v>
      </c>
      <c r="G202" s="13">
        <f aca="true" t="shared" si="29" ref="G202:V202">G203</f>
        <v>0</v>
      </c>
      <c r="H202" s="13">
        <f t="shared" si="29"/>
        <v>0</v>
      </c>
      <c r="I202" s="13">
        <f t="shared" si="29"/>
        <v>0</v>
      </c>
      <c r="J202" s="13">
        <f t="shared" si="29"/>
        <v>0</v>
      </c>
      <c r="K202" s="13">
        <f t="shared" si="29"/>
        <v>0</v>
      </c>
      <c r="L202" s="13">
        <f t="shared" si="29"/>
        <v>0</v>
      </c>
      <c r="M202" s="13">
        <f t="shared" si="29"/>
        <v>0</v>
      </c>
      <c r="N202" s="13">
        <f t="shared" si="29"/>
        <v>0</v>
      </c>
      <c r="O202" s="13">
        <f t="shared" si="29"/>
        <v>0</v>
      </c>
      <c r="P202" s="13">
        <f t="shared" si="29"/>
        <v>0</v>
      </c>
      <c r="Q202" s="13">
        <f t="shared" si="29"/>
        <v>0</v>
      </c>
      <c r="R202" s="13">
        <f t="shared" si="29"/>
        <v>0</v>
      </c>
      <c r="S202" s="13">
        <f t="shared" si="29"/>
        <v>0</v>
      </c>
      <c r="T202" s="13">
        <f t="shared" si="29"/>
        <v>0</v>
      </c>
      <c r="U202" s="13">
        <f t="shared" si="29"/>
        <v>0</v>
      </c>
      <c r="V202" s="13">
        <f t="shared" si="29"/>
        <v>0</v>
      </c>
    </row>
    <row r="203" spans="1:22" s="28" customFormat="1" ht="31.5" outlineLevel="5">
      <c r="A203" s="5" t="s">
        <v>101</v>
      </c>
      <c r="B203" s="6" t="s">
        <v>12</v>
      </c>
      <c r="C203" s="6" t="s">
        <v>185</v>
      </c>
      <c r="D203" s="6" t="s">
        <v>102</v>
      </c>
      <c r="E203" s="6"/>
      <c r="F203" s="91">
        <f>F204</f>
        <v>593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8" customFormat="1" ht="31.5" outlineLevel="5">
      <c r="A204" s="53" t="s">
        <v>105</v>
      </c>
      <c r="B204" s="54" t="s">
        <v>12</v>
      </c>
      <c r="C204" s="54" t="s">
        <v>185</v>
      </c>
      <c r="D204" s="54" t="s">
        <v>106</v>
      </c>
      <c r="E204" s="54"/>
      <c r="F204" s="92">
        <v>593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8" customFormat="1" ht="15.75" outlineLevel="5">
      <c r="A205" s="14" t="s">
        <v>168</v>
      </c>
      <c r="B205" s="9" t="s">
        <v>12</v>
      </c>
      <c r="C205" s="9" t="s">
        <v>6</v>
      </c>
      <c r="D205" s="9" t="s">
        <v>5</v>
      </c>
      <c r="E205" s="9"/>
      <c r="F205" s="88">
        <f>F206+F212</f>
        <v>521.15</v>
      </c>
      <c r="G205" s="10" t="e">
        <f>#REF!</f>
        <v>#REF!</v>
      </c>
      <c r="H205" s="10" t="e">
        <f>#REF!</f>
        <v>#REF!</v>
      </c>
      <c r="I205" s="10" t="e">
        <f>#REF!</f>
        <v>#REF!</v>
      </c>
      <c r="J205" s="10" t="e">
        <f>#REF!</f>
        <v>#REF!</v>
      </c>
      <c r="K205" s="10" t="e">
        <f>#REF!</f>
        <v>#REF!</v>
      </c>
      <c r="L205" s="10" t="e">
        <f>#REF!</f>
        <v>#REF!</v>
      </c>
      <c r="M205" s="10" t="e">
        <f>#REF!</f>
        <v>#REF!</v>
      </c>
      <c r="N205" s="10" t="e">
        <f>#REF!</f>
        <v>#REF!</v>
      </c>
      <c r="O205" s="10" t="e">
        <f>#REF!</f>
        <v>#REF!</v>
      </c>
      <c r="P205" s="10" t="e">
        <f>#REF!</f>
        <v>#REF!</v>
      </c>
      <c r="Q205" s="10" t="e">
        <f>#REF!</f>
        <v>#REF!</v>
      </c>
      <c r="R205" s="10" t="e">
        <f>#REF!</f>
        <v>#REF!</v>
      </c>
      <c r="S205" s="10" t="e">
        <f>#REF!</f>
        <v>#REF!</v>
      </c>
      <c r="T205" s="10" t="e">
        <f>#REF!</f>
        <v>#REF!</v>
      </c>
      <c r="U205" s="10" t="e">
        <f>#REF!</f>
        <v>#REF!</v>
      </c>
      <c r="V205" s="10" t="e">
        <f>#REF!</f>
        <v>#REF!</v>
      </c>
    </row>
    <row r="206" spans="1:22" s="28" customFormat="1" ht="33" customHeight="1" outlineLevel="5">
      <c r="A206" s="56" t="s">
        <v>348</v>
      </c>
      <c r="B206" s="19" t="s">
        <v>12</v>
      </c>
      <c r="C206" s="19" t="s">
        <v>186</v>
      </c>
      <c r="D206" s="19" t="s">
        <v>5</v>
      </c>
      <c r="E206" s="19"/>
      <c r="F206" s="90">
        <f>F207+F210+F211</f>
        <v>150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8" customFormat="1" ht="53.25" customHeight="1" outlineLevel="5">
      <c r="A207" s="5" t="s">
        <v>187</v>
      </c>
      <c r="B207" s="6" t="s">
        <v>12</v>
      </c>
      <c r="C207" s="6" t="s">
        <v>188</v>
      </c>
      <c r="D207" s="6" t="s">
        <v>5</v>
      </c>
      <c r="E207" s="6"/>
      <c r="F207" s="91">
        <f>F208</f>
        <v>50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8" customFormat="1" ht="31.5" outlineLevel="5">
      <c r="A208" s="53" t="s">
        <v>101</v>
      </c>
      <c r="B208" s="54" t="s">
        <v>12</v>
      </c>
      <c r="C208" s="54" t="s">
        <v>188</v>
      </c>
      <c r="D208" s="54" t="s">
        <v>102</v>
      </c>
      <c r="E208" s="54"/>
      <c r="F208" s="92">
        <f>F209</f>
        <v>50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8" customFormat="1" ht="31.5" outlineLevel="5">
      <c r="A209" s="53" t="s">
        <v>105</v>
      </c>
      <c r="B209" s="54" t="s">
        <v>12</v>
      </c>
      <c r="C209" s="54" t="s">
        <v>188</v>
      </c>
      <c r="D209" s="54" t="s">
        <v>106</v>
      </c>
      <c r="E209" s="54"/>
      <c r="F209" s="92">
        <v>50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8" customFormat="1" ht="31.5" outlineLevel="5">
      <c r="A210" s="5" t="s">
        <v>189</v>
      </c>
      <c r="B210" s="6" t="s">
        <v>12</v>
      </c>
      <c r="C210" s="6" t="s">
        <v>190</v>
      </c>
      <c r="D210" s="6" t="s">
        <v>125</v>
      </c>
      <c r="E210" s="6"/>
      <c r="F210" s="91">
        <v>100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8" customFormat="1" ht="31.5" outlineLevel="5">
      <c r="A211" s="5" t="s">
        <v>310</v>
      </c>
      <c r="B211" s="6" t="s">
        <v>12</v>
      </c>
      <c r="C211" s="6" t="s">
        <v>309</v>
      </c>
      <c r="D211" s="6" t="s">
        <v>125</v>
      </c>
      <c r="E211" s="6"/>
      <c r="F211" s="91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8" customFormat="1" ht="31.5" outlineLevel="5">
      <c r="A212" s="56" t="s">
        <v>126</v>
      </c>
      <c r="B212" s="19" t="s">
        <v>12</v>
      </c>
      <c r="C212" s="19" t="s">
        <v>191</v>
      </c>
      <c r="D212" s="19" t="s">
        <v>5</v>
      </c>
      <c r="E212" s="19"/>
      <c r="F212" s="20">
        <f>F213</f>
        <v>371.15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8" customFormat="1" ht="47.25" outlineLevel="5">
      <c r="A213" s="5" t="s">
        <v>192</v>
      </c>
      <c r="B213" s="6" t="s">
        <v>12</v>
      </c>
      <c r="C213" s="6" t="s">
        <v>193</v>
      </c>
      <c r="D213" s="6" t="s">
        <v>5</v>
      </c>
      <c r="E213" s="6"/>
      <c r="F213" s="7">
        <f>F214</f>
        <v>371.15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8" customFormat="1" ht="31.5" outlineLevel="5">
      <c r="A214" s="53" t="s">
        <v>101</v>
      </c>
      <c r="B214" s="54" t="s">
        <v>12</v>
      </c>
      <c r="C214" s="54" t="s">
        <v>193</v>
      </c>
      <c r="D214" s="54" t="s">
        <v>102</v>
      </c>
      <c r="E214" s="54"/>
      <c r="F214" s="55">
        <f>F215</f>
        <v>371.15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8" customFormat="1" ht="31.5" outlineLevel="5">
      <c r="A215" s="53" t="s">
        <v>105</v>
      </c>
      <c r="B215" s="54" t="s">
        <v>12</v>
      </c>
      <c r="C215" s="54" t="s">
        <v>193</v>
      </c>
      <c r="D215" s="54" t="s">
        <v>106</v>
      </c>
      <c r="E215" s="54"/>
      <c r="F215" s="55">
        <v>371.15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8" customFormat="1" ht="18.75" outlineLevel="6">
      <c r="A216" s="16" t="s">
        <v>67</v>
      </c>
      <c r="B216" s="17" t="s">
        <v>58</v>
      </c>
      <c r="C216" s="17" t="s">
        <v>6</v>
      </c>
      <c r="D216" s="17" t="s">
        <v>5</v>
      </c>
      <c r="E216" s="17"/>
      <c r="F216" s="18">
        <f>F223+F217</f>
        <v>5057.6</v>
      </c>
      <c r="G216" s="18" t="e">
        <f>#REF!+G223</f>
        <v>#REF!</v>
      </c>
      <c r="H216" s="18" t="e">
        <f>#REF!+H223</f>
        <v>#REF!</v>
      </c>
      <c r="I216" s="18" t="e">
        <f>#REF!+I223</f>
        <v>#REF!</v>
      </c>
      <c r="J216" s="18" t="e">
        <f>#REF!+J223</f>
        <v>#REF!</v>
      </c>
      <c r="K216" s="18" t="e">
        <f>#REF!+K223</f>
        <v>#REF!</v>
      </c>
      <c r="L216" s="18" t="e">
        <f>#REF!+L223</f>
        <v>#REF!</v>
      </c>
      <c r="M216" s="18" t="e">
        <f>#REF!+M223</f>
        <v>#REF!</v>
      </c>
      <c r="N216" s="18" t="e">
        <f>#REF!+N223</f>
        <v>#REF!</v>
      </c>
      <c r="O216" s="18" t="e">
        <f>#REF!+O223</f>
        <v>#REF!</v>
      </c>
      <c r="P216" s="18" t="e">
        <f>#REF!+P223</f>
        <v>#REF!</v>
      </c>
      <c r="Q216" s="18" t="e">
        <f>#REF!+Q223</f>
        <v>#REF!</v>
      </c>
      <c r="R216" s="18" t="e">
        <f>#REF!+R223</f>
        <v>#REF!</v>
      </c>
      <c r="S216" s="18" t="e">
        <f>#REF!+S223</f>
        <v>#REF!</v>
      </c>
      <c r="T216" s="18" t="e">
        <f>#REF!+T223</f>
        <v>#REF!</v>
      </c>
      <c r="U216" s="18" t="e">
        <f>#REF!+U223</f>
        <v>#REF!</v>
      </c>
      <c r="V216" s="18" t="e">
        <f>#REF!+V223</f>
        <v>#REF!</v>
      </c>
    </row>
    <row r="217" spans="1:22" s="28" customFormat="1" ht="18.75" outlineLevel="6">
      <c r="A217" s="76" t="s">
        <v>332</v>
      </c>
      <c r="B217" s="99" t="s">
        <v>329</v>
      </c>
      <c r="C217" s="99" t="s">
        <v>6</v>
      </c>
      <c r="D217" s="99" t="s">
        <v>5</v>
      </c>
      <c r="E217" s="99"/>
      <c r="F217" s="100">
        <f>F218</f>
        <v>2530.47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s="28" customFormat="1" ht="31.5" outlineLevel="6">
      <c r="A218" s="22" t="s">
        <v>144</v>
      </c>
      <c r="B218" s="99" t="s">
        <v>329</v>
      </c>
      <c r="C218" s="99" t="s">
        <v>145</v>
      </c>
      <c r="D218" s="99" t="s">
        <v>5</v>
      </c>
      <c r="E218" s="99"/>
      <c r="F218" s="100">
        <f>F219</f>
        <v>2530.47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s="28" customFormat="1" ht="31.5" outlineLevel="6">
      <c r="A219" s="22" t="s">
        <v>149</v>
      </c>
      <c r="B219" s="99" t="s">
        <v>329</v>
      </c>
      <c r="C219" s="99" t="s">
        <v>146</v>
      </c>
      <c r="D219" s="99" t="s">
        <v>5</v>
      </c>
      <c r="E219" s="99"/>
      <c r="F219" s="100">
        <f>F220</f>
        <v>2530.47</v>
      </c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s="28" customFormat="1" ht="18.75" outlineLevel="6">
      <c r="A220" s="95" t="s">
        <v>331</v>
      </c>
      <c r="B220" s="82" t="s">
        <v>329</v>
      </c>
      <c r="C220" s="82" t="s">
        <v>330</v>
      </c>
      <c r="D220" s="82" t="s">
        <v>5</v>
      </c>
      <c r="E220" s="82"/>
      <c r="F220" s="98">
        <f>F221</f>
        <v>2530.47</v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s="28" customFormat="1" ht="31.5" outlineLevel="6">
      <c r="A221" s="5" t="s">
        <v>101</v>
      </c>
      <c r="B221" s="80" t="s">
        <v>329</v>
      </c>
      <c r="C221" s="80" t="s">
        <v>330</v>
      </c>
      <c r="D221" s="80" t="s">
        <v>102</v>
      </c>
      <c r="E221" s="80"/>
      <c r="F221" s="97">
        <f>F222</f>
        <v>2530.47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s="28" customFormat="1" ht="31.5" outlineLevel="6">
      <c r="A222" s="53" t="s">
        <v>105</v>
      </c>
      <c r="B222" s="81" t="s">
        <v>329</v>
      </c>
      <c r="C222" s="81" t="s">
        <v>330</v>
      </c>
      <c r="D222" s="81" t="s">
        <v>106</v>
      </c>
      <c r="E222" s="81"/>
      <c r="F222" s="101">
        <v>2530.47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s="28" customFormat="1" ht="17.25" customHeight="1" outlineLevel="3">
      <c r="A223" s="8" t="s">
        <v>37</v>
      </c>
      <c r="B223" s="9" t="s">
        <v>13</v>
      </c>
      <c r="C223" s="9" t="s">
        <v>6</v>
      </c>
      <c r="D223" s="9" t="s">
        <v>5</v>
      </c>
      <c r="E223" s="9"/>
      <c r="F223" s="10">
        <f>F234+F224</f>
        <v>2527.13</v>
      </c>
      <c r="G223" s="10" t="e">
        <f>#REF!+G234</f>
        <v>#REF!</v>
      </c>
      <c r="H223" s="10" t="e">
        <f>#REF!+H234</f>
        <v>#REF!</v>
      </c>
      <c r="I223" s="10" t="e">
        <f>#REF!+I234</f>
        <v>#REF!</v>
      </c>
      <c r="J223" s="10" t="e">
        <f>#REF!+J234</f>
        <v>#REF!</v>
      </c>
      <c r="K223" s="10" t="e">
        <f>#REF!+K234</f>
        <v>#REF!</v>
      </c>
      <c r="L223" s="10" t="e">
        <f>#REF!+L234</f>
        <v>#REF!</v>
      </c>
      <c r="M223" s="10" t="e">
        <f>#REF!+M234</f>
        <v>#REF!</v>
      </c>
      <c r="N223" s="10" t="e">
        <f>#REF!+N234</f>
        <v>#REF!</v>
      </c>
      <c r="O223" s="10" t="e">
        <f>#REF!+O234</f>
        <v>#REF!</v>
      </c>
      <c r="P223" s="10" t="e">
        <f>#REF!+P234</f>
        <v>#REF!</v>
      </c>
      <c r="Q223" s="10" t="e">
        <f>#REF!+Q234</f>
        <v>#REF!</v>
      </c>
      <c r="R223" s="10" t="e">
        <f>#REF!+R234</f>
        <v>#REF!</v>
      </c>
      <c r="S223" s="10" t="e">
        <f>#REF!+S234</f>
        <v>#REF!</v>
      </c>
      <c r="T223" s="10" t="e">
        <f>#REF!+T234</f>
        <v>#REF!</v>
      </c>
      <c r="U223" s="10" t="e">
        <f>#REF!+U234</f>
        <v>#REF!</v>
      </c>
      <c r="V223" s="10" t="e">
        <f>#REF!+V234</f>
        <v>#REF!</v>
      </c>
    </row>
    <row r="224" spans="1:22" s="28" customFormat="1" ht="17.25" customHeight="1" outlineLevel="3">
      <c r="A224" s="22" t="s">
        <v>144</v>
      </c>
      <c r="B224" s="9" t="s">
        <v>13</v>
      </c>
      <c r="C224" s="9" t="s">
        <v>145</v>
      </c>
      <c r="D224" s="9" t="s">
        <v>5</v>
      </c>
      <c r="E224" s="9"/>
      <c r="F224" s="10">
        <f>F225</f>
        <v>50.36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28" customFormat="1" ht="17.25" customHeight="1" outlineLevel="3">
      <c r="A225" s="22" t="s">
        <v>149</v>
      </c>
      <c r="B225" s="9" t="s">
        <v>13</v>
      </c>
      <c r="C225" s="9" t="s">
        <v>146</v>
      </c>
      <c r="D225" s="9" t="s">
        <v>5</v>
      </c>
      <c r="E225" s="9"/>
      <c r="F225" s="10">
        <f>F226+F231</f>
        <v>50.36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28" customFormat="1" ht="50.25" customHeight="1" outlineLevel="3">
      <c r="A226" s="70" t="s">
        <v>284</v>
      </c>
      <c r="B226" s="19" t="s">
        <v>13</v>
      </c>
      <c r="C226" s="19" t="s">
        <v>283</v>
      </c>
      <c r="D226" s="19" t="s">
        <v>5</v>
      </c>
      <c r="E226" s="19"/>
      <c r="F226" s="20">
        <f>F227+F229</f>
        <v>0.36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s="28" customFormat="1" ht="18" customHeight="1" outlineLevel="3">
      <c r="A227" s="5" t="s">
        <v>96</v>
      </c>
      <c r="B227" s="6" t="s">
        <v>13</v>
      </c>
      <c r="C227" s="6" t="s">
        <v>283</v>
      </c>
      <c r="D227" s="6" t="s">
        <v>99</v>
      </c>
      <c r="E227" s="6"/>
      <c r="F227" s="7">
        <f>F228</f>
        <v>0.3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28" customFormat="1" ht="17.25" customHeight="1" outlineLevel="3">
      <c r="A228" s="53" t="s">
        <v>96</v>
      </c>
      <c r="B228" s="54" t="s">
        <v>13</v>
      </c>
      <c r="C228" s="54" t="s">
        <v>283</v>
      </c>
      <c r="D228" s="54" t="s">
        <v>95</v>
      </c>
      <c r="E228" s="54"/>
      <c r="F228" s="55">
        <v>0.3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28" customFormat="1" ht="17.25" customHeight="1" outlineLevel="3">
      <c r="A229" s="5" t="s">
        <v>101</v>
      </c>
      <c r="B229" s="6" t="s">
        <v>13</v>
      </c>
      <c r="C229" s="6" t="s">
        <v>283</v>
      </c>
      <c r="D229" s="6" t="s">
        <v>102</v>
      </c>
      <c r="E229" s="6"/>
      <c r="F229" s="7">
        <f>F230</f>
        <v>0.06</v>
      </c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28" customFormat="1" ht="17.25" customHeight="1" outlineLevel="3">
      <c r="A230" s="53" t="s">
        <v>105</v>
      </c>
      <c r="B230" s="54" t="s">
        <v>13</v>
      </c>
      <c r="C230" s="54" t="s">
        <v>283</v>
      </c>
      <c r="D230" s="54" t="s">
        <v>106</v>
      </c>
      <c r="E230" s="54"/>
      <c r="F230" s="55">
        <v>0.06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28" customFormat="1" ht="17.25" customHeight="1" outlineLevel="3">
      <c r="A231" s="56" t="s">
        <v>327</v>
      </c>
      <c r="B231" s="19" t="s">
        <v>13</v>
      </c>
      <c r="C231" s="19" t="s">
        <v>328</v>
      </c>
      <c r="D231" s="19" t="s">
        <v>5</v>
      </c>
      <c r="E231" s="19"/>
      <c r="F231" s="20">
        <f>F232</f>
        <v>50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28" customFormat="1" ht="17.25" customHeight="1" outlineLevel="3">
      <c r="A232" s="5" t="s">
        <v>101</v>
      </c>
      <c r="B232" s="6" t="s">
        <v>13</v>
      </c>
      <c r="C232" s="6" t="s">
        <v>328</v>
      </c>
      <c r="D232" s="6" t="s">
        <v>102</v>
      </c>
      <c r="E232" s="6"/>
      <c r="F232" s="7">
        <f>F233</f>
        <v>50</v>
      </c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s="28" customFormat="1" ht="17.25" customHeight="1" outlineLevel="3">
      <c r="A233" s="53" t="s">
        <v>105</v>
      </c>
      <c r="B233" s="54" t="s">
        <v>13</v>
      </c>
      <c r="C233" s="54" t="s">
        <v>328</v>
      </c>
      <c r="D233" s="54" t="s">
        <v>106</v>
      </c>
      <c r="E233" s="54"/>
      <c r="F233" s="55">
        <v>50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s="28" customFormat="1" ht="15.75" outlineLevel="4">
      <c r="A234" s="14" t="s">
        <v>194</v>
      </c>
      <c r="B234" s="12" t="s">
        <v>13</v>
      </c>
      <c r="C234" s="12" t="s">
        <v>6</v>
      </c>
      <c r="D234" s="12" t="s">
        <v>5</v>
      </c>
      <c r="E234" s="12"/>
      <c r="F234" s="13">
        <f>F235</f>
        <v>2476.77</v>
      </c>
      <c r="G234" s="13" t="e">
        <f>#REF!</f>
        <v>#REF!</v>
      </c>
      <c r="H234" s="13" t="e">
        <f>#REF!</f>
        <v>#REF!</v>
      </c>
      <c r="I234" s="13" t="e">
        <f>#REF!</f>
        <v>#REF!</v>
      </c>
      <c r="J234" s="13" t="e">
        <f>#REF!</f>
        <v>#REF!</v>
      </c>
      <c r="K234" s="13" t="e">
        <f>#REF!</f>
        <v>#REF!</v>
      </c>
      <c r="L234" s="13" t="e">
        <f>#REF!</f>
        <v>#REF!</v>
      </c>
      <c r="M234" s="13" t="e">
        <f>#REF!</f>
        <v>#REF!</v>
      </c>
      <c r="N234" s="13" t="e">
        <f>#REF!</f>
        <v>#REF!</v>
      </c>
      <c r="O234" s="13" t="e">
        <f>#REF!</f>
        <v>#REF!</v>
      </c>
      <c r="P234" s="13" t="e">
        <f>#REF!</f>
        <v>#REF!</v>
      </c>
      <c r="Q234" s="13" t="e">
        <f>#REF!</f>
        <v>#REF!</v>
      </c>
      <c r="R234" s="13" t="e">
        <f>#REF!</f>
        <v>#REF!</v>
      </c>
      <c r="S234" s="13" t="e">
        <f>#REF!</f>
        <v>#REF!</v>
      </c>
      <c r="T234" s="13" t="e">
        <f>#REF!</f>
        <v>#REF!</v>
      </c>
      <c r="U234" s="13" t="e">
        <f>#REF!</f>
        <v>#REF!</v>
      </c>
      <c r="V234" s="13" t="e">
        <f>#REF!</f>
        <v>#REF!</v>
      </c>
    </row>
    <row r="235" spans="1:22" s="28" customFormat="1" ht="31.5" outlineLevel="5">
      <c r="A235" s="56" t="s">
        <v>349</v>
      </c>
      <c r="B235" s="19" t="s">
        <v>13</v>
      </c>
      <c r="C235" s="19" t="s">
        <v>323</v>
      </c>
      <c r="D235" s="19" t="s">
        <v>5</v>
      </c>
      <c r="E235" s="19"/>
      <c r="F235" s="20">
        <f>F236</f>
        <v>2476.77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8" customFormat="1" ht="47.25" outlineLevel="5">
      <c r="A236" s="5" t="s">
        <v>324</v>
      </c>
      <c r="B236" s="6" t="s">
        <v>13</v>
      </c>
      <c r="C236" s="6" t="s">
        <v>322</v>
      </c>
      <c r="D236" s="6" t="s">
        <v>5</v>
      </c>
      <c r="E236" s="6"/>
      <c r="F236" s="7">
        <f>F237</f>
        <v>2476.77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8" customFormat="1" ht="31.5" outlineLevel="5">
      <c r="A237" s="53" t="s">
        <v>101</v>
      </c>
      <c r="B237" s="54" t="s">
        <v>13</v>
      </c>
      <c r="C237" s="54" t="s">
        <v>322</v>
      </c>
      <c r="D237" s="54" t="s">
        <v>102</v>
      </c>
      <c r="E237" s="54"/>
      <c r="F237" s="55">
        <f>F238</f>
        <v>2476.77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8" customFormat="1" ht="31.5" outlineLevel="5">
      <c r="A238" s="53" t="s">
        <v>105</v>
      </c>
      <c r="B238" s="54" t="s">
        <v>13</v>
      </c>
      <c r="C238" s="54" t="s">
        <v>322</v>
      </c>
      <c r="D238" s="54" t="s">
        <v>106</v>
      </c>
      <c r="E238" s="54"/>
      <c r="F238" s="55">
        <v>2476.77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8" customFormat="1" ht="18.75" outlineLevel="6">
      <c r="A239" s="16" t="s">
        <v>57</v>
      </c>
      <c r="B239" s="17" t="s">
        <v>56</v>
      </c>
      <c r="C239" s="17" t="s">
        <v>6</v>
      </c>
      <c r="D239" s="17" t="s">
        <v>5</v>
      </c>
      <c r="E239" s="17"/>
      <c r="F239" s="18">
        <f>F240+F260+F312+F317+F334</f>
        <v>419281.64</v>
      </c>
      <c r="G239" s="18" t="e">
        <f aca="true" t="shared" si="30" ref="G239:V239">G245+G260+G317+G334</f>
        <v>#REF!</v>
      </c>
      <c r="H239" s="18" t="e">
        <f t="shared" si="30"/>
        <v>#REF!</v>
      </c>
      <c r="I239" s="18" t="e">
        <f t="shared" si="30"/>
        <v>#REF!</v>
      </c>
      <c r="J239" s="18" t="e">
        <f t="shared" si="30"/>
        <v>#REF!</v>
      </c>
      <c r="K239" s="18" t="e">
        <f t="shared" si="30"/>
        <v>#REF!</v>
      </c>
      <c r="L239" s="18" t="e">
        <f t="shared" si="30"/>
        <v>#REF!</v>
      </c>
      <c r="M239" s="18" t="e">
        <f t="shared" si="30"/>
        <v>#REF!</v>
      </c>
      <c r="N239" s="18" t="e">
        <f t="shared" si="30"/>
        <v>#REF!</v>
      </c>
      <c r="O239" s="18" t="e">
        <f t="shared" si="30"/>
        <v>#REF!</v>
      </c>
      <c r="P239" s="18" t="e">
        <f t="shared" si="30"/>
        <v>#REF!</v>
      </c>
      <c r="Q239" s="18" t="e">
        <f t="shared" si="30"/>
        <v>#REF!</v>
      </c>
      <c r="R239" s="18" t="e">
        <f t="shared" si="30"/>
        <v>#REF!</v>
      </c>
      <c r="S239" s="18" t="e">
        <f t="shared" si="30"/>
        <v>#REF!</v>
      </c>
      <c r="T239" s="18" t="e">
        <f t="shared" si="30"/>
        <v>#REF!</v>
      </c>
      <c r="U239" s="18" t="e">
        <f t="shared" si="30"/>
        <v>#REF!</v>
      </c>
      <c r="V239" s="18" t="e">
        <f t="shared" si="30"/>
        <v>#REF!</v>
      </c>
    </row>
    <row r="240" spans="1:22" s="28" customFormat="1" ht="18.75" outlineLevel="6">
      <c r="A240" s="16" t="s">
        <v>45</v>
      </c>
      <c r="B240" s="17" t="s">
        <v>21</v>
      </c>
      <c r="C240" s="17" t="s">
        <v>6</v>
      </c>
      <c r="D240" s="17" t="s">
        <v>5</v>
      </c>
      <c r="E240" s="17"/>
      <c r="F240" s="18">
        <f>F245+F241</f>
        <v>84072.94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8" customFormat="1" ht="31.5" outlineLevel="6">
      <c r="A241" s="22" t="s">
        <v>144</v>
      </c>
      <c r="B241" s="9" t="s">
        <v>21</v>
      </c>
      <c r="C241" s="9" t="s">
        <v>145</v>
      </c>
      <c r="D241" s="9" t="s">
        <v>5</v>
      </c>
      <c r="E241" s="9"/>
      <c r="F241" s="10">
        <f>F242</f>
        <v>11.74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8" customFormat="1" ht="31.5" outlineLevel="6">
      <c r="A242" s="22" t="s">
        <v>149</v>
      </c>
      <c r="B242" s="9" t="s">
        <v>21</v>
      </c>
      <c r="C242" s="9" t="s">
        <v>146</v>
      </c>
      <c r="D242" s="9" t="s">
        <v>5</v>
      </c>
      <c r="E242" s="9"/>
      <c r="F242" s="10">
        <f>F243</f>
        <v>11.74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8" customFormat="1" ht="18.75" outlineLevel="6">
      <c r="A243" s="56" t="s">
        <v>158</v>
      </c>
      <c r="B243" s="19" t="s">
        <v>21</v>
      </c>
      <c r="C243" s="19" t="s">
        <v>159</v>
      </c>
      <c r="D243" s="19" t="s">
        <v>5</v>
      </c>
      <c r="E243" s="19"/>
      <c r="F243" s="20">
        <f>F244</f>
        <v>11.74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8" customFormat="1" ht="18.75" outlineLevel="6">
      <c r="A244" s="5" t="s">
        <v>118</v>
      </c>
      <c r="B244" s="6" t="s">
        <v>21</v>
      </c>
      <c r="C244" s="6" t="s">
        <v>159</v>
      </c>
      <c r="D244" s="6" t="s">
        <v>88</v>
      </c>
      <c r="E244" s="6"/>
      <c r="F244" s="7">
        <v>11.74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8" customFormat="1" ht="15.75" outlineLevel="6">
      <c r="A245" s="76" t="s">
        <v>350</v>
      </c>
      <c r="B245" s="9" t="s">
        <v>21</v>
      </c>
      <c r="C245" s="9" t="s">
        <v>196</v>
      </c>
      <c r="D245" s="9" t="s">
        <v>5</v>
      </c>
      <c r="E245" s="9"/>
      <c r="F245" s="10">
        <f>F246+F256</f>
        <v>84061.2</v>
      </c>
      <c r="G245" s="10">
        <f aca="true" t="shared" si="31" ref="G245:V245">G246</f>
        <v>0</v>
      </c>
      <c r="H245" s="10">
        <f t="shared" si="31"/>
        <v>0</v>
      </c>
      <c r="I245" s="10">
        <f t="shared" si="31"/>
        <v>0</v>
      </c>
      <c r="J245" s="10">
        <f t="shared" si="31"/>
        <v>0</v>
      </c>
      <c r="K245" s="10">
        <f t="shared" si="31"/>
        <v>0</v>
      </c>
      <c r="L245" s="10">
        <f t="shared" si="31"/>
        <v>0</v>
      </c>
      <c r="M245" s="10">
        <f t="shared" si="31"/>
        <v>0</v>
      </c>
      <c r="N245" s="10">
        <f t="shared" si="31"/>
        <v>0</v>
      </c>
      <c r="O245" s="10">
        <f t="shared" si="31"/>
        <v>0</v>
      </c>
      <c r="P245" s="10">
        <f t="shared" si="31"/>
        <v>0</v>
      </c>
      <c r="Q245" s="10">
        <f t="shared" si="31"/>
        <v>0</v>
      </c>
      <c r="R245" s="10">
        <f t="shared" si="31"/>
        <v>0</v>
      </c>
      <c r="S245" s="10">
        <f t="shared" si="31"/>
        <v>0</v>
      </c>
      <c r="T245" s="10">
        <f t="shared" si="31"/>
        <v>0</v>
      </c>
      <c r="U245" s="10">
        <f t="shared" si="31"/>
        <v>0</v>
      </c>
      <c r="V245" s="10">
        <f t="shared" si="31"/>
        <v>0</v>
      </c>
    </row>
    <row r="246" spans="1:22" s="28" customFormat="1" ht="19.5" customHeight="1" outlineLevel="6">
      <c r="A246" s="76" t="s">
        <v>195</v>
      </c>
      <c r="B246" s="12" t="s">
        <v>21</v>
      </c>
      <c r="C246" s="12" t="s">
        <v>197</v>
      </c>
      <c r="D246" s="12" t="s">
        <v>5</v>
      </c>
      <c r="E246" s="12"/>
      <c r="F246" s="13">
        <f>F247+F250+F253</f>
        <v>83677.51</v>
      </c>
      <c r="G246" s="13">
        <f aca="true" t="shared" si="32" ref="G246:V246">G247</f>
        <v>0</v>
      </c>
      <c r="H246" s="13">
        <f t="shared" si="32"/>
        <v>0</v>
      </c>
      <c r="I246" s="13">
        <f t="shared" si="32"/>
        <v>0</v>
      </c>
      <c r="J246" s="13">
        <f t="shared" si="32"/>
        <v>0</v>
      </c>
      <c r="K246" s="13">
        <f t="shared" si="32"/>
        <v>0</v>
      </c>
      <c r="L246" s="13">
        <f t="shared" si="32"/>
        <v>0</v>
      </c>
      <c r="M246" s="13">
        <f t="shared" si="32"/>
        <v>0</v>
      </c>
      <c r="N246" s="13">
        <f t="shared" si="32"/>
        <v>0</v>
      </c>
      <c r="O246" s="13">
        <f t="shared" si="32"/>
        <v>0</v>
      </c>
      <c r="P246" s="13">
        <f t="shared" si="32"/>
        <v>0</v>
      </c>
      <c r="Q246" s="13">
        <f t="shared" si="32"/>
        <v>0</v>
      </c>
      <c r="R246" s="13">
        <f t="shared" si="32"/>
        <v>0</v>
      </c>
      <c r="S246" s="13">
        <f t="shared" si="32"/>
        <v>0</v>
      </c>
      <c r="T246" s="13">
        <f t="shared" si="32"/>
        <v>0</v>
      </c>
      <c r="U246" s="13">
        <f t="shared" si="32"/>
        <v>0</v>
      </c>
      <c r="V246" s="13">
        <f t="shared" si="32"/>
        <v>0</v>
      </c>
    </row>
    <row r="247" spans="1:22" s="28" customFormat="1" ht="31.5" outlineLevel="6">
      <c r="A247" s="56" t="s">
        <v>198</v>
      </c>
      <c r="B247" s="19" t="s">
        <v>21</v>
      </c>
      <c r="C247" s="19" t="s">
        <v>199</v>
      </c>
      <c r="D247" s="19" t="s">
        <v>5</v>
      </c>
      <c r="E247" s="19"/>
      <c r="F247" s="20">
        <f>F248</f>
        <v>28678.51</v>
      </c>
      <c r="G247" s="7">
        <f aca="true" t="shared" si="33" ref="G247:V247">G249</f>
        <v>0</v>
      </c>
      <c r="H247" s="7">
        <f t="shared" si="33"/>
        <v>0</v>
      </c>
      <c r="I247" s="7">
        <f t="shared" si="33"/>
        <v>0</v>
      </c>
      <c r="J247" s="7">
        <f t="shared" si="33"/>
        <v>0</v>
      </c>
      <c r="K247" s="7">
        <f t="shared" si="33"/>
        <v>0</v>
      </c>
      <c r="L247" s="7">
        <f t="shared" si="33"/>
        <v>0</v>
      </c>
      <c r="M247" s="7">
        <f t="shared" si="33"/>
        <v>0</v>
      </c>
      <c r="N247" s="7">
        <f t="shared" si="33"/>
        <v>0</v>
      </c>
      <c r="O247" s="7">
        <f t="shared" si="33"/>
        <v>0</v>
      </c>
      <c r="P247" s="7">
        <f t="shared" si="33"/>
        <v>0</v>
      </c>
      <c r="Q247" s="7">
        <f t="shared" si="33"/>
        <v>0</v>
      </c>
      <c r="R247" s="7">
        <f t="shared" si="33"/>
        <v>0</v>
      </c>
      <c r="S247" s="7">
        <f t="shared" si="33"/>
        <v>0</v>
      </c>
      <c r="T247" s="7">
        <f t="shared" si="33"/>
        <v>0</v>
      </c>
      <c r="U247" s="7">
        <f t="shared" si="33"/>
        <v>0</v>
      </c>
      <c r="V247" s="7">
        <f t="shared" si="33"/>
        <v>0</v>
      </c>
    </row>
    <row r="248" spans="1:22" s="28" customFormat="1" ht="15.75" outlineLevel="6">
      <c r="A248" s="5" t="s">
        <v>129</v>
      </c>
      <c r="B248" s="6" t="s">
        <v>21</v>
      </c>
      <c r="C248" s="6" t="s">
        <v>199</v>
      </c>
      <c r="D248" s="6" t="s">
        <v>130</v>
      </c>
      <c r="E248" s="6"/>
      <c r="F248" s="7">
        <f>F249</f>
        <v>28678.51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28" customFormat="1" ht="47.25" outlineLevel="6">
      <c r="A249" s="62" t="s">
        <v>302</v>
      </c>
      <c r="B249" s="54" t="s">
        <v>21</v>
      </c>
      <c r="C249" s="54" t="s">
        <v>199</v>
      </c>
      <c r="D249" s="54" t="s">
        <v>88</v>
      </c>
      <c r="E249" s="54"/>
      <c r="F249" s="55">
        <v>28678.51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28" customFormat="1" ht="63" outlineLevel="6">
      <c r="A250" s="70" t="s">
        <v>202</v>
      </c>
      <c r="B250" s="19" t="s">
        <v>21</v>
      </c>
      <c r="C250" s="19" t="s">
        <v>203</v>
      </c>
      <c r="D250" s="19" t="s">
        <v>5</v>
      </c>
      <c r="E250" s="19"/>
      <c r="F250" s="20">
        <f>F251</f>
        <v>54944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28" customFormat="1" ht="15.75" outlineLevel="6">
      <c r="A251" s="5" t="s">
        <v>129</v>
      </c>
      <c r="B251" s="6" t="s">
        <v>21</v>
      </c>
      <c r="C251" s="6" t="s">
        <v>203</v>
      </c>
      <c r="D251" s="6" t="s">
        <v>130</v>
      </c>
      <c r="E251" s="6"/>
      <c r="F251" s="7">
        <f>F252</f>
        <v>54944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28" customFormat="1" ht="47.25" outlineLevel="6">
      <c r="A252" s="62" t="s">
        <v>302</v>
      </c>
      <c r="B252" s="54" t="s">
        <v>21</v>
      </c>
      <c r="C252" s="54" t="s">
        <v>203</v>
      </c>
      <c r="D252" s="54" t="s">
        <v>88</v>
      </c>
      <c r="E252" s="54"/>
      <c r="F252" s="55">
        <v>54944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28" customFormat="1" ht="31.5" outlineLevel="6">
      <c r="A253" s="77" t="s">
        <v>210</v>
      </c>
      <c r="B253" s="19" t="s">
        <v>21</v>
      </c>
      <c r="C253" s="19" t="s">
        <v>200</v>
      </c>
      <c r="D253" s="19" t="s">
        <v>5</v>
      </c>
      <c r="E253" s="19"/>
      <c r="F253" s="20">
        <f>F254</f>
        <v>55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28" customFormat="1" ht="15.75" outlineLevel="6">
      <c r="A254" s="5" t="s">
        <v>129</v>
      </c>
      <c r="B254" s="6" t="s">
        <v>21</v>
      </c>
      <c r="C254" s="6" t="s">
        <v>200</v>
      </c>
      <c r="D254" s="6" t="s">
        <v>130</v>
      </c>
      <c r="E254" s="6"/>
      <c r="F254" s="7">
        <f>F255</f>
        <v>55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28" customFormat="1" ht="15.75" outlineLevel="6">
      <c r="A255" s="65" t="s">
        <v>89</v>
      </c>
      <c r="B255" s="54" t="s">
        <v>21</v>
      </c>
      <c r="C255" s="54" t="s">
        <v>200</v>
      </c>
      <c r="D255" s="54" t="s">
        <v>90</v>
      </c>
      <c r="E255" s="54"/>
      <c r="F255" s="55">
        <v>55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28" customFormat="1" ht="31.5" outlineLevel="6">
      <c r="A256" s="78" t="s">
        <v>351</v>
      </c>
      <c r="B256" s="9" t="s">
        <v>21</v>
      </c>
      <c r="C256" s="9" t="s">
        <v>204</v>
      </c>
      <c r="D256" s="9" t="s">
        <v>5</v>
      </c>
      <c r="E256" s="9"/>
      <c r="F256" s="10">
        <f>F257</f>
        <v>383.69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8" customFormat="1" ht="31.5" outlineLevel="6">
      <c r="A257" s="77" t="s">
        <v>201</v>
      </c>
      <c r="B257" s="19" t="s">
        <v>21</v>
      </c>
      <c r="C257" s="19" t="s">
        <v>205</v>
      </c>
      <c r="D257" s="19" t="s">
        <v>5</v>
      </c>
      <c r="E257" s="19"/>
      <c r="F257" s="20">
        <f>F258</f>
        <v>383.69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28" customFormat="1" ht="15.75" outlineLevel="6">
      <c r="A258" s="5" t="s">
        <v>129</v>
      </c>
      <c r="B258" s="6" t="s">
        <v>21</v>
      </c>
      <c r="C258" s="6" t="s">
        <v>205</v>
      </c>
      <c r="D258" s="6" t="s">
        <v>130</v>
      </c>
      <c r="E258" s="6"/>
      <c r="F258" s="7">
        <f>F259</f>
        <v>383.69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8" customFormat="1" ht="15.75" outlineLevel="6">
      <c r="A259" s="65" t="s">
        <v>89</v>
      </c>
      <c r="B259" s="54" t="s">
        <v>21</v>
      </c>
      <c r="C259" s="54" t="s">
        <v>205</v>
      </c>
      <c r="D259" s="54" t="s">
        <v>90</v>
      </c>
      <c r="E259" s="54"/>
      <c r="F259" s="55">
        <v>383.69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28" customFormat="1" ht="15.75" outlineLevel="6">
      <c r="A260" s="79" t="s">
        <v>44</v>
      </c>
      <c r="B260" s="34" t="s">
        <v>22</v>
      </c>
      <c r="C260" s="34" t="s">
        <v>6</v>
      </c>
      <c r="D260" s="34" t="s">
        <v>5</v>
      </c>
      <c r="E260" s="34"/>
      <c r="F260" s="72">
        <f>F265+F308+F261</f>
        <v>315860.02</v>
      </c>
      <c r="G260" s="10" t="e">
        <f>G266+#REF!+G308+#REF!+#REF!+#REF!+#REF!</f>
        <v>#REF!</v>
      </c>
      <c r="H260" s="10" t="e">
        <f>H266+#REF!+H308+#REF!+#REF!+#REF!+#REF!</f>
        <v>#REF!</v>
      </c>
      <c r="I260" s="10" t="e">
        <f>I266+#REF!+I308+#REF!+#REF!+#REF!+#REF!</f>
        <v>#REF!</v>
      </c>
      <c r="J260" s="10" t="e">
        <f>J266+#REF!+J308+#REF!+#REF!+#REF!+#REF!</f>
        <v>#REF!</v>
      </c>
      <c r="K260" s="10" t="e">
        <f>K266+#REF!+K308+#REF!+#REF!+#REF!+#REF!</f>
        <v>#REF!</v>
      </c>
      <c r="L260" s="10" t="e">
        <f>L266+#REF!+L308+#REF!+#REF!+#REF!+#REF!</f>
        <v>#REF!</v>
      </c>
      <c r="M260" s="10" t="e">
        <f>M266+#REF!+M308+#REF!+#REF!+#REF!+#REF!</f>
        <v>#REF!</v>
      </c>
      <c r="N260" s="10" t="e">
        <f>N266+#REF!+N308+#REF!+#REF!+#REF!+#REF!</f>
        <v>#REF!</v>
      </c>
      <c r="O260" s="10" t="e">
        <f>O266+#REF!+O308+#REF!+#REF!+#REF!+#REF!</f>
        <v>#REF!</v>
      </c>
      <c r="P260" s="10" t="e">
        <f>P266+#REF!+P308+#REF!+#REF!+#REF!+#REF!</f>
        <v>#REF!</v>
      </c>
      <c r="Q260" s="10" t="e">
        <f>Q266+#REF!+Q308+#REF!+#REF!+#REF!+#REF!</f>
        <v>#REF!</v>
      </c>
      <c r="R260" s="10" t="e">
        <f>R266+#REF!+R308+#REF!+#REF!+#REF!+#REF!</f>
        <v>#REF!</v>
      </c>
      <c r="S260" s="10" t="e">
        <f>S266+#REF!+S308+#REF!+#REF!+#REF!+#REF!</f>
        <v>#REF!</v>
      </c>
      <c r="T260" s="10" t="e">
        <f>T266+#REF!+T308+#REF!+#REF!+#REF!+#REF!</f>
        <v>#REF!</v>
      </c>
      <c r="U260" s="10" t="e">
        <f>U266+#REF!+U308+#REF!+#REF!+#REF!+#REF!</f>
        <v>#REF!</v>
      </c>
      <c r="V260" s="10" t="e">
        <f>V266+#REF!+V308+#REF!+#REF!+#REF!+#REF!</f>
        <v>#REF!</v>
      </c>
    </row>
    <row r="261" spans="1:22" s="28" customFormat="1" ht="31.5" outlineLevel="6">
      <c r="A261" s="22" t="s">
        <v>144</v>
      </c>
      <c r="B261" s="9" t="s">
        <v>22</v>
      </c>
      <c r="C261" s="9" t="s">
        <v>145</v>
      </c>
      <c r="D261" s="9" t="s">
        <v>5</v>
      </c>
      <c r="E261" s="9"/>
      <c r="F261" s="10">
        <f>F262</f>
        <v>80.09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s="28" customFormat="1" ht="31.5" outlineLevel="6">
      <c r="A262" s="22" t="s">
        <v>149</v>
      </c>
      <c r="B262" s="9" t="s">
        <v>22</v>
      </c>
      <c r="C262" s="9" t="s">
        <v>146</v>
      </c>
      <c r="D262" s="9" t="s">
        <v>5</v>
      </c>
      <c r="E262" s="9"/>
      <c r="F262" s="10">
        <f>F263</f>
        <v>80.09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s="28" customFormat="1" ht="15.75" outlineLevel="6">
      <c r="A263" s="56" t="s">
        <v>158</v>
      </c>
      <c r="B263" s="19" t="s">
        <v>22</v>
      </c>
      <c r="C263" s="19" t="s">
        <v>159</v>
      </c>
      <c r="D263" s="19" t="s">
        <v>5</v>
      </c>
      <c r="E263" s="19"/>
      <c r="F263" s="20">
        <f>F264</f>
        <v>80.09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s="28" customFormat="1" ht="15.75" outlineLevel="6">
      <c r="A264" s="5" t="s">
        <v>118</v>
      </c>
      <c r="B264" s="6" t="s">
        <v>22</v>
      </c>
      <c r="C264" s="6" t="s">
        <v>159</v>
      </c>
      <c r="D264" s="6" t="s">
        <v>88</v>
      </c>
      <c r="E264" s="6"/>
      <c r="F264" s="7">
        <v>80.09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s="28" customFormat="1" ht="15.75" outlineLevel="6">
      <c r="A265" s="76" t="s">
        <v>350</v>
      </c>
      <c r="B265" s="9" t="s">
        <v>22</v>
      </c>
      <c r="C265" s="9" t="s">
        <v>196</v>
      </c>
      <c r="D265" s="9" t="s">
        <v>5</v>
      </c>
      <c r="E265" s="9"/>
      <c r="F265" s="10">
        <f>F266+F300+F304</f>
        <v>305692.38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s="28" customFormat="1" ht="15.75" outlineLevel="6">
      <c r="A266" s="23" t="s">
        <v>206</v>
      </c>
      <c r="B266" s="12" t="s">
        <v>22</v>
      </c>
      <c r="C266" s="12" t="s">
        <v>207</v>
      </c>
      <c r="D266" s="12" t="s">
        <v>5</v>
      </c>
      <c r="E266" s="12"/>
      <c r="F266" s="13">
        <f>F267+F276+F282+F287+F279+F295</f>
        <v>284580.73</v>
      </c>
      <c r="G266" s="13">
        <f aca="true" t="shared" si="34" ref="G266:V267">G267</f>
        <v>0</v>
      </c>
      <c r="H266" s="13">
        <f t="shared" si="34"/>
        <v>0</v>
      </c>
      <c r="I266" s="13">
        <f t="shared" si="34"/>
        <v>0</v>
      </c>
      <c r="J266" s="13">
        <f t="shared" si="34"/>
        <v>0</v>
      </c>
      <c r="K266" s="13">
        <f t="shared" si="34"/>
        <v>0</v>
      </c>
      <c r="L266" s="13">
        <f t="shared" si="34"/>
        <v>0</v>
      </c>
      <c r="M266" s="13">
        <f t="shared" si="34"/>
        <v>0</v>
      </c>
      <c r="N266" s="13">
        <f t="shared" si="34"/>
        <v>0</v>
      </c>
      <c r="O266" s="13">
        <f t="shared" si="34"/>
        <v>0</v>
      </c>
      <c r="P266" s="13">
        <f t="shared" si="34"/>
        <v>0</v>
      </c>
      <c r="Q266" s="13">
        <f t="shared" si="34"/>
        <v>0</v>
      </c>
      <c r="R266" s="13">
        <f t="shared" si="34"/>
        <v>0</v>
      </c>
      <c r="S266" s="13">
        <f t="shared" si="34"/>
        <v>0</v>
      </c>
      <c r="T266" s="13">
        <f t="shared" si="34"/>
        <v>0</v>
      </c>
      <c r="U266" s="13">
        <f t="shared" si="34"/>
        <v>0</v>
      </c>
      <c r="V266" s="13">
        <f t="shared" si="34"/>
        <v>0</v>
      </c>
    </row>
    <row r="267" spans="1:22" s="28" customFormat="1" ht="31.5" outlineLevel="6">
      <c r="A267" s="56" t="s">
        <v>160</v>
      </c>
      <c r="B267" s="19" t="s">
        <v>22</v>
      </c>
      <c r="C267" s="19" t="s">
        <v>208</v>
      </c>
      <c r="D267" s="19" t="s">
        <v>5</v>
      </c>
      <c r="E267" s="19"/>
      <c r="F267" s="20">
        <f>F268+F270+F273</f>
        <v>0</v>
      </c>
      <c r="G267" s="7">
        <f t="shared" si="34"/>
        <v>0</v>
      </c>
      <c r="H267" s="7">
        <f t="shared" si="34"/>
        <v>0</v>
      </c>
      <c r="I267" s="7">
        <f t="shared" si="34"/>
        <v>0</v>
      </c>
      <c r="J267" s="7">
        <f t="shared" si="34"/>
        <v>0</v>
      </c>
      <c r="K267" s="7">
        <f t="shared" si="34"/>
        <v>0</v>
      </c>
      <c r="L267" s="7">
        <f t="shared" si="34"/>
        <v>0</v>
      </c>
      <c r="M267" s="7">
        <f t="shared" si="34"/>
        <v>0</v>
      </c>
      <c r="N267" s="7">
        <f t="shared" si="34"/>
        <v>0</v>
      </c>
      <c r="O267" s="7">
        <f t="shared" si="34"/>
        <v>0</v>
      </c>
      <c r="P267" s="7">
        <f t="shared" si="34"/>
        <v>0</v>
      </c>
      <c r="Q267" s="7">
        <f t="shared" si="34"/>
        <v>0</v>
      </c>
      <c r="R267" s="7">
        <f t="shared" si="34"/>
        <v>0</v>
      </c>
      <c r="S267" s="7">
        <f t="shared" si="34"/>
        <v>0</v>
      </c>
      <c r="T267" s="7">
        <f t="shared" si="34"/>
        <v>0</v>
      </c>
      <c r="U267" s="7">
        <f t="shared" si="34"/>
        <v>0</v>
      </c>
      <c r="V267" s="7">
        <f t="shared" si="34"/>
        <v>0</v>
      </c>
    </row>
    <row r="268" spans="1:22" s="28" customFormat="1" ht="15.75" outlineLevel="6">
      <c r="A268" s="5" t="s">
        <v>119</v>
      </c>
      <c r="B268" s="6" t="s">
        <v>22</v>
      </c>
      <c r="C268" s="6" t="s">
        <v>208</v>
      </c>
      <c r="D268" s="6" t="s">
        <v>120</v>
      </c>
      <c r="E268" s="6"/>
      <c r="F268" s="7">
        <f>F269</f>
        <v>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8" customFormat="1" ht="15.75" outlineLevel="6">
      <c r="A269" s="53" t="s">
        <v>96</v>
      </c>
      <c r="B269" s="54" t="s">
        <v>22</v>
      </c>
      <c r="C269" s="54" t="s">
        <v>208</v>
      </c>
      <c r="D269" s="54" t="s">
        <v>121</v>
      </c>
      <c r="E269" s="54"/>
      <c r="F269" s="55">
        <v>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8" customFormat="1" ht="31.5" outlineLevel="6">
      <c r="A270" s="5" t="s">
        <v>101</v>
      </c>
      <c r="B270" s="6" t="s">
        <v>22</v>
      </c>
      <c r="C270" s="6" t="s">
        <v>208</v>
      </c>
      <c r="D270" s="6" t="s">
        <v>102</v>
      </c>
      <c r="E270" s="6"/>
      <c r="F270" s="7">
        <f>F271+F272</f>
        <v>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8" customFormat="1" ht="31.5" outlineLevel="6">
      <c r="A271" s="53" t="s">
        <v>103</v>
      </c>
      <c r="B271" s="54" t="s">
        <v>22</v>
      </c>
      <c r="C271" s="54" t="s">
        <v>208</v>
      </c>
      <c r="D271" s="54" t="s">
        <v>104</v>
      </c>
      <c r="E271" s="54"/>
      <c r="F271" s="55">
        <v>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8" customFormat="1" ht="31.5" outlineLevel="6">
      <c r="A272" s="53" t="s">
        <v>105</v>
      </c>
      <c r="B272" s="54" t="s">
        <v>22</v>
      </c>
      <c r="C272" s="54" t="s">
        <v>208</v>
      </c>
      <c r="D272" s="54" t="s">
        <v>106</v>
      </c>
      <c r="E272" s="54"/>
      <c r="F272" s="55"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15.75" outlineLevel="6">
      <c r="A273" s="5" t="s">
        <v>107</v>
      </c>
      <c r="B273" s="6" t="s">
        <v>22</v>
      </c>
      <c r="C273" s="6" t="s">
        <v>208</v>
      </c>
      <c r="D273" s="6" t="s">
        <v>108</v>
      </c>
      <c r="E273" s="6"/>
      <c r="F273" s="7">
        <f>F274+F275</f>
        <v>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8" customFormat="1" ht="31.5" outlineLevel="6">
      <c r="A274" s="53" t="s">
        <v>109</v>
      </c>
      <c r="B274" s="54" t="s">
        <v>22</v>
      </c>
      <c r="C274" s="54" t="s">
        <v>208</v>
      </c>
      <c r="D274" s="54" t="s">
        <v>111</v>
      </c>
      <c r="E274" s="54"/>
      <c r="F274" s="55"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8" customFormat="1" ht="15.75" outlineLevel="6">
      <c r="A275" s="53" t="s">
        <v>110</v>
      </c>
      <c r="B275" s="54" t="s">
        <v>22</v>
      </c>
      <c r="C275" s="54" t="s">
        <v>208</v>
      </c>
      <c r="D275" s="54" t="s">
        <v>112</v>
      </c>
      <c r="E275" s="54"/>
      <c r="F275" s="55"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8" customFormat="1" ht="31.5" outlineLevel="6">
      <c r="A276" s="56" t="s">
        <v>198</v>
      </c>
      <c r="B276" s="19" t="s">
        <v>22</v>
      </c>
      <c r="C276" s="19" t="s">
        <v>209</v>
      </c>
      <c r="D276" s="19" t="s">
        <v>5</v>
      </c>
      <c r="E276" s="19"/>
      <c r="F276" s="20">
        <f>F277</f>
        <v>57178.73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8" customFormat="1" ht="15.75" outlineLevel="6">
      <c r="A277" s="5" t="s">
        <v>129</v>
      </c>
      <c r="B277" s="6" t="s">
        <v>22</v>
      </c>
      <c r="C277" s="6" t="s">
        <v>209</v>
      </c>
      <c r="D277" s="6" t="s">
        <v>130</v>
      </c>
      <c r="E277" s="6"/>
      <c r="F277" s="7">
        <f>F278</f>
        <v>57178.73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8" customFormat="1" ht="47.25" outlineLevel="6">
      <c r="A278" s="62" t="s">
        <v>302</v>
      </c>
      <c r="B278" s="54" t="s">
        <v>22</v>
      </c>
      <c r="C278" s="54" t="s">
        <v>209</v>
      </c>
      <c r="D278" s="54" t="s">
        <v>88</v>
      </c>
      <c r="E278" s="54"/>
      <c r="F278" s="55">
        <v>57178.73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8" customFormat="1" ht="31.5" outlineLevel="6">
      <c r="A279" s="77" t="s">
        <v>297</v>
      </c>
      <c r="B279" s="19" t="s">
        <v>22</v>
      </c>
      <c r="C279" s="19" t="s">
        <v>298</v>
      </c>
      <c r="D279" s="19" t="s">
        <v>5</v>
      </c>
      <c r="E279" s="19"/>
      <c r="F279" s="20">
        <f>F280</f>
        <v>2000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8" customFormat="1" ht="15.75" outlineLevel="6">
      <c r="A280" s="5" t="s">
        <v>129</v>
      </c>
      <c r="B280" s="6" t="s">
        <v>22</v>
      </c>
      <c r="C280" s="6" t="s">
        <v>298</v>
      </c>
      <c r="D280" s="6" t="s">
        <v>130</v>
      </c>
      <c r="E280" s="6"/>
      <c r="F280" s="7">
        <f>F281</f>
        <v>2000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8" customFormat="1" ht="15.75" outlineLevel="6">
      <c r="A281" s="65" t="s">
        <v>89</v>
      </c>
      <c r="B281" s="54" t="s">
        <v>22</v>
      </c>
      <c r="C281" s="54" t="s">
        <v>298</v>
      </c>
      <c r="D281" s="54" t="s">
        <v>90</v>
      </c>
      <c r="E281" s="54"/>
      <c r="F281" s="55">
        <v>2000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8" customFormat="1" ht="31.5" outlineLevel="6">
      <c r="A282" s="63" t="s">
        <v>211</v>
      </c>
      <c r="B282" s="19" t="s">
        <v>22</v>
      </c>
      <c r="C282" s="19" t="s">
        <v>212</v>
      </c>
      <c r="D282" s="19" t="s">
        <v>5</v>
      </c>
      <c r="E282" s="19"/>
      <c r="F282" s="20">
        <f>F283+F285</f>
        <v>4834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8" customFormat="1" ht="31.5" outlineLevel="6">
      <c r="A283" s="5" t="s">
        <v>101</v>
      </c>
      <c r="B283" s="6" t="s">
        <v>22</v>
      </c>
      <c r="C283" s="6" t="s">
        <v>212</v>
      </c>
      <c r="D283" s="6" t="s">
        <v>102</v>
      </c>
      <c r="E283" s="6"/>
      <c r="F283" s="7">
        <f>F284</f>
        <v>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8" customFormat="1" ht="31.5" outlineLevel="6">
      <c r="A284" s="53" t="s">
        <v>105</v>
      </c>
      <c r="B284" s="54" t="s">
        <v>22</v>
      </c>
      <c r="C284" s="54" t="s">
        <v>212</v>
      </c>
      <c r="D284" s="54" t="s">
        <v>106</v>
      </c>
      <c r="E284" s="54"/>
      <c r="F284" s="55">
        <v>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8" customFormat="1" ht="15.75" outlineLevel="6">
      <c r="A285" s="5" t="s">
        <v>129</v>
      </c>
      <c r="B285" s="6" t="s">
        <v>22</v>
      </c>
      <c r="C285" s="6" t="s">
        <v>212</v>
      </c>
      <c r="D285" s="6" t="s">
        <v>130</v>
      </c>
      <c r="E285" s="6"/>
      <c r="F285" s="7">
        <f>F286</f>
        <v>4834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8" customFormat="1" ht="47.25" outlineLevel="6">
      <c r="A286" s="62" t="s">
        <v>302</v>
      </c>
      <c r="B286" s="54" t="s">
        <v>22</v>
      </c>
      <c r="C286" s="54" t="s">
        <v>212</v>
      </c>
      <c r="D286" s="54" t="s">
        <v>88</v>
      </c>
      <c r="E286" s="54"/>
      <c r="F286" s="55">
        <v>4834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8" customFormat="1" ht="51" customHeight="1" outlineLevel="6">
      <c r="A287" s="64" t="s">
        <v>213</v>
      </c>
      <c r="B287" s="68" t="s">
        <v>22</v>
      </c>
      <c r="C287" s="68" t="s">
        <v>214</v>
      </c>
      <c r="D287" s="68" t="s">
        <v>5</v>
      </c>
      <c r="E287" s="68"/>
      <c r="F287" s="69">
        <f>F288+F290+F293</f>
        <v>220568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8" customFormat="1" ht="15.75" outlineLevel="6">
      <c r="A288" s="5" t="s">
        <v>119</v>
      </c>
      <c r="B288" s="6" t="s">
        <v>22</v>
      </c>
      <c r="C288" s="6" t="s">
        <v>214</v>
      </c>
      <c r="D288" s="6" t="s">
        <v>120</v>
      </c>
      <c r="E288" s="6"/>
      <c r="F288" s="7">
        <f>F289</f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8" customFormat="1" ht="15.75" outlineLevel="6">
      <c r="A289" s="53" t="s">
        <v>96</v>
      </c>
      <c r="B289" s="54" t="s">
        <v>22</v>
      </c>
      <c r="C289" s="54" t="s">
        <v>214</v>
      </c>
      <c r="D289" s="54" t="s">
        <v>121</v>
      </c>
      <c r="E289" s="54"/>
      <c r="F289" s="55"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8" customFormat="1" ht="31.5" outlineLevel="6">
      <c r="A290" s="5" t="s">
        <v>101</v>
      </c>
      <c r="B290" s="6" t="s">
        <v>22</v>
      </c>
      <c r="C290" s="6" t="s">
        <v>214</v>
      </c>
      <c r="D290" s="6" t="s">
        <v>102</v>
      </c>
      <c r="E290" s="6"/>
      <c r="F290" s="7">
        <f>F292+F291</f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8" customFormat="1" ht="31.5" outlineLevel="6">
      <c r="A291" s="53" t="s">
        <v>103</v>
      </c>
      <c r="B291" s="54" t="s">
        <v>22</v>
      </c>
      <c r="C291" s="54" t="s">
        <v>214</v>
      </c>
      <c r="D291" s="54" t="s">
        <v>104</v>
      </c>
      <c r="E291" s="54"/>
      <c r="F291" s="55"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8" customFormat="1" ht="31.5" outlineLevel="6">
      <c r="A292" s="53" t="s">
        <v>105</v>
      </c>
      <c r="B292" s="54" t="s">
        <v>22</v>
      </c>
      <c r="C292" s="54" t="s">
        <v>214</v>
      </c>
      <c r="D292" s="54" t="s">
        <v>106</v>
      </c>
      <c r="E292" s="54"/>
      <c r="F292" s="55"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8" customFormat="1" ht="15.75" outlineLevel="6">
      <c r="A293" s="5" t="s">
        <v>129</v>
      </c>
      <c r="B293" s="6" t="s">
        <v>22</v>
      </c>
      <c r="C293" s="6" t="s">
        <v>214</v>
      </c>
      <c r="D293" s="6" t="s">
        <v>130</v>
      </c>
      <c r="E293" s="6"/>
      <c r="F293" s="7">
        <f>F294</f>
        <v>220568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8" customFormat="1" ht="47.25" outlineLevel="6">
      <c r="A294" s="62" t="s">
        <v>302</v>
      </c>
      <c r="B294" s="54" t="s">
        <v>22</v>
      </c>
      <c r="C294" s="54" t="s">
        <v>214</v>
      </c>
      <c r="D294" s="54" t="s">
        <v>88</v>
      </c>
      <c r="E294" s="54"/>
      <c r="F294" s="55">
        <v>220568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8" customFormat="1" ht="47.25" outlineLevel="6">
      <c r="A295" s="70" t="s">
        <v>311</v>
      </c>
      <c r="B295" s="19" t="s">
        <v>22</v>
      </c>
      <c r="C295" s="19" t="s">
        <v>312</v>
      </c>
      <c r="D295" s="19" t="s">
        <v>5</v>
      </c>
      <c r="E295" s="19"/>
      <c r="F295" s="90">
        <f>F296+F298</f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8" customFormat="1" ht="31.5" outlineLevel="6">
      <c r="A296" s="5" t="s">
        <v>101</v>
      </c>
      <c r="B296" s="6" t="s">
        <v>22</v>
      </c>
      <c r="C296" s="6" t="s">
        <v>312</v>
      </c>
      <c r="D296" s="6" t="s">
        <v>102</v>
      </c>
      <c r="E296" s="6"/>
      <c r="F296" s="91">
        <f>F297</f>
        <v>0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8" customFormat="1" ht="31.5" outlineLevel="6">
      <c r="A297" s="53" t="s">
        <v>105</v>
      </c>
      <c r="B297" s="54" t="s">
        <v>22</v>
      </c>
      <c r="C297" s="54" t="s">
        <v>312</v>
      </c>
      <c r="D297" s="54" t="s">
        <v>106</v>
      </c>
      <c r="E297" s="54"/>
      <c r="F297" s="92">
        <v>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8" customFormat="1" ht="15.75" outlineLevel="6">
      <c r="A298" s="5" t="s">
        <v>129</v>
      </c>
      <c r="B298" s="6" t="s">
        <v>22</v>
      </c>
      <c r="C298" s="6" t="s">
        <v>312</v>
      </c>
      <c r="D298" s="6" t="s">
        <v>130</v>
      </c>
      <c r="E298" s="6"/>
      <c r="F298" s="91">
        <f>F299</f>
        <v>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8" customFormat="1" ht="47.25" outlineLevel="6">
      <c r="A299" s="62" t="s">
        <v>302</v>
      </c>
      <c r="B299" s="54" t="s">
        <v>22</v>
      </c>
      <c r="C299" s="54" t="s">
        <v>312</v>
      </c>
      <c r="D299" s="54" t="s">
        <v>88</v>
      </c>
      <c r="E299" s="54"/>
      <c r="F299" s="92"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8" customFormat="1" ht="31.5" outlineLevel="6">
      <c r="A300" s="14" t="s">
        <v>277</v>
      </c>
      <c r="B300" s="9" t="s">
        <v>22</v>
      </c>
      <c r="C300" s="9" t="s">
        <v>278</v>
      </c>
      <c r="D300" s="9" t="s">
        <v>5</v>
      </c>
      <c r="E300" s="9"/>
      <c r="F300" s="10">
        <f>F301</f>
        <v>20957.65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8" customFormat="1" ht="31.5" outlineLevel="6">
      <c r="A301" s="56" t="s">
        <v>279</v>
      </c>
      <c r="B301" s="19" t="s">
        <v>22</v>
      </c>
      <c r="C301" s="19" t="s">
        <v>280</v>
      </c>
      <c r="D301" s="19" t="s">
        <v>5</v>
      </c>
      <c r="E301" s="19"/>
      <c r="F301" s="20">
        <f>F302</f>
        <v>20957.65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8" customFormat="1" ht="15.75" outlineLevel="6">
      <c r="A302" s="5" t="s">
        <v>129</v>
      </c>
      <c r="B302" s="6" t="s">
        <v>22</v>
      </c>
      <c r="C302" s="6" t="s">
        <v>280</v>
      </c>
      <c r="D302" s="6" t="s">
        <v>130</v>
      </c>
      <c r="E302" s="6"/>
      <c r="F302" s="7">
        <f>F303</f>
        <v>20957.65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8" customFormat="1" ht="47.25" outlineLevel="6">
      <c r="A303" s="62" t="s">
        <v>302</v>
      </c>
      <c r="B303" s="54" t="s">
        <v>22</v>
      </c>
      <c r="C303" s="54" t="s">
        <v>280</v>
      </c>
      <c r="D303" s="54" t="s">
        <v>88</v>
      </c>
      <c r="E303" s="54"/>
      <c r="F303" s="55">
        <v>20957.65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8" customFormat="1" ht="35.25" customHeight="1" outlineLevel="6">
      <c r="A304" s="78" t="s">
        <v>351</v>
      </c>
      <c r="B304" s="9" t="s">
        <v>22</v>
      </c>
      <c r="C304" s="9" t="s">
        <v>204</v>
      </c>
      <c r="D304" s="9" t="s">
        <v>5</v>
      </c>
      <c r="E304" s="9"/>
      <c r="F304" s="10">
        <f>F305</f>
        <v>154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8" customFormat="1" ht="31.5" outlineLevel="6">
      <c r="A305" s="77" t="s">
        <v>325</v>
      </c>
      <c r="B305" s="19" t="s">
        <v>22</v>
      </c>
      <c r="C305" s="19" t="s">
        <v>326</v>
      </c>
      <c r="D305" s="19" t="s">
        <v>5</v>
      </c>
      <c r="E305" s="19"/>
      <c r="F305" s="20">
        <f>F306</f>
        <v>154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8" customFormat="1" ht="15.75" outlineLevel="6">
      <c r="A306" s="5" t="s">
        <v>129</v>
      </c>
      <c r="B306" s="6" t="s">
        <v>22</v>
      </c>
      <c r="C306" s="6" t="s">
        <v>326</v>
      </c>
      <c r="D306" s="6" t="s">
        <v>130</v>
      </c>
      <c r="E306" s="6"/>
      <c r="F306" s="7">
        <f>F307</f>
        <v>154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8" customFormat="1" ht="15.75" outlineLevel="6">
      <c r="A307" s="65" t="s">
        <v>89</v>
      </c>
      <c r="B307" s="54" t="s">
        <v>22</v>
      </c>
      <c r="C307" s="54" t="s">
        <v>326</v>
      </c>
      <c r="D307" s="54" t="s">
        <v>90</v>
      </c>
      <c r="E307" s="54"/>
      <c r="F307" s="55">
        <v>154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8" customFormat="1" ht="31.5" outlineLevel="6">
      <c r="A308" s="76" t="s">
        <v>303</v>
      </c>
      <c r="B308" s="9" t="s">
        <v>22</v>
      </c>
      <c r="C308" s="9" t="s">
        <v>215</v>
      </c>
      <c r="D308" s="9" t="s">
        <v>5</v>
      </c>
      <c r="E308" s="9"/>
      <c r="F308" s="10">
        <f>F309</f>
        <v>10087.55</v>
      </c>
      <c r="G308" s="13" t="e">
        <f aca="true" t="shared" si="35" ref="G308:V308">G309</f>
        <v>#REF!</v>
      </c>
      <c r="H308" s="13" t="e">
        <f t="shared" si="35"/>
        <v>#REF!</v>
      </c>
      <c r="I308" s="13" t="e">
        <f t="shared" si="35"/>
        <v>#REF!</v>
      </c>
      <c r="J308" s="13" t="e">
        <f t="shared" si="35"/>
        <v>#REF!</v>
      </c>
      <c r="K308" s="13" t="e">
        <f t="shared" si="35"/>
        <v>#REF!</v>
      </c>
      <c r="L308" s="13" t="e">
        <f t="shared" si="35"/>
        <v>#REF!</v>
      </c>
      <c r="M308" s="13" t="e">
        <f t="shared" si="35"/>
        <v>#REF!</v>
      </c>
      <c r="N308" s="13" t="e">
        <f t="shared" si="35"/>
        <v>#REF!</v>
      </c>
      <c r="O308" s="13" t="e">
        <f t="shared" si="35"/>
        <v>#REF!</v>
      </c>
      <c r="P308" s="13" t="e">
        <f t="shared" si="35"/>
        <v>#REF!</v>
      </c>
      <c r="Q308" s="13" t="e">
        <f t="shared" si="35"/>
        <v>#REF!</v>
      </c>
      <c r="R308" s="13" t="e">
        <f t="shared" si="35"/>
        <v>#REF!</v>
      </c>
      <c r="S308" s="13" t="e">
        <f t="shared" si="35"/>
        <v>#REF!</v>
      </c>
      <c r="T308" s="13" t="e">
        <f t="shared" si="35"/>
        <v>#REF!</v>
      </c>
      <c r="U308" s="13" t="e">
        <f t="shared" si="35"/>
        <v>#REF!</v>
      </c>
      <c r="V308" s="13" t="e">
        <f t="shared" si="35"/>
        <v>#REF!</v>
      </c>
    </row>
    <row r="309" spans="1:22" s="28" customFormat="1" ht="31.5" outlineLevel="6">
      <c r="A309" s="77" t="s">
        <v>198</v>
      </c>
      <c r="B309" s="19" t="s">
        <v>22</v>
      </c>
      <c r="C309" s="19" t="s">
        <v>216</v>
      </c>
      <c r="D309" s="19" t="s">
        <v>5</v>
      </c>
      <c r="E309" s="82"/>
      <c r="F309" s="20">
        <f>F310</f>
        <v>10087.55</v>
      </c>
      <c r="G309" s="7" t="e">
        <f>#REF!</f>
        <v>#REF!</v>
      </c>
      <c r="H309" s="7" t="e">
        <f>#REF!</f>
        <v>#REF!</v>
      </c>
      <c r="I309" s="7" t="e">
        <f>#REF!</f>
        <v>#REF!</v>
      </c>
      <c r="J309" s="7" t="e">
        <f>#REF!</f>
        <v>#REF!</v>
      </c>
      <c r="K309" s="7" t="e">
        <f>#REF!</f>
        <v>#REF!</v>
      </c>
      <c r="L309" s="7" t="e">
        <f>#REF!</f>
        <v>#REF!</v>
      </c>
      <c r="M309" s="7" t="e">
        <f>#REF!</f>
        <v>#REF!</v>
      </c>
      <c r="N309" s="7" t="e">
        <f>#REF!</f>
        <v>#REF!</v>
      </c>
      <c r="O309" s="7" t="e">
        <f>#REF!</f>
        <v>#REF!</v>
      </c>
      <c r="P309" s="7" t="e">
        <f>#REF!</f>
        <v>#REF!</v>
      </c>
      <c r="Q309" s="7" t="e">
        <f>#REF!</f>
        <v>#REF!</v>
      </c>
      <c r="R309" s="7" t="e">
        <f>#REF!</f>
        <v>#REF!</v>
      </c>
      <c r="S309" s="7" t="e">
        <f>#REF!</f>
        <v>#REF!</v>
      </c>
      <c r="T309" s="7" t="e">
        <f>#REF!</f>
        <v>#REF!</v>
      </c>
      <c r="U309" s="7" t="e">
        <f>#REF!</f>
        <v>#REF!</v>
      </c>
      <c r="V309" s="7" t="e">
        <f>#REF!</f>
        <v>#REF!</v>
      </c>
    </row>
    <row r="310" spans="1:22" s="28" customFormat="1" ht="18.75" outlineLevel="6">
      <c r="A310" s="5" t="s">
        <v>129</v>
      </c>
      <c r="B310" s="6" t="s">
        <v>22</v>
      </c>
      <c r="C310" s="6" t="s">
        <v>216</v>
      </c>
      <c r="D310" s="6" t="s">
        <v>5</v>
      </c>
      <c r="E310" s="80"/>
      <c r="F310" s="7">
        <f>F311</f>
        <v>10087.55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8" customFormat="1" ht="47.25" outlineLevel="6">
      <c r="A311" s="65" t="s">
        <v>302</v>
      </c>
      <c r="B311" s="54" t="s">
        <v>22</v>
      </c>
      <c r="C311" s="54" t="s">
        <v>216</v>
      </c>
      <c r="D311" s="54" t="s">
        <v>88</v>
      </c>
      <c r="E311" s="81"/>
      <c r="F311" s="55">
        <v>10087.55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8" customFormat="1" ht="31.5" outlineLevel="6">
      <c r="A312" s="79" t="s">
        <v>70</v>
      </c>
      <c r="B312" s="34" t="s">
        <v>69</v>
      </c>
      <c r="C312" s="34" t="s">
        <v>6</v>
      </c>
      <c r="D312" s="34" t="s">
        <v>5</v>
      </c>
      <c r="E312" s="34"/>
      <c r="F312" s="72">
        <f>F313</f>
        <v>50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8" customFormat="1" ht="15.75" outlineLevel="6">
      <c r="A313" s="8" t="s">
        <v>352</v>
      </c>
      <c r="B313" s="9" t="s">
        <v>69</v>
      </c>
      <c r="C313" s="9" t="s">
        <v>217</v>
      </c>
      <c r="D313" s="9" t="s">
        <v>5</v>
      </c>
      <c r="E313" s="9"/>
      <c r="F313" s="10">
        <f>F314</f>
        <v>50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8" customFormat="1" ht="34.5" customHeight="1" outlineLevel="6">
      <c r="A314" s="70" t="s">
        <v>218</v>
      </c>
      <c r="B314" s="19" t="s">
        <v>69</v>
      </c>
      <c r="C314" s="19" t="s">
        <v>219</v>
      </c>
      <c r="D314" s="19" t="s">
        <v>5</v>
      </c>
      <c r="E314" s="19"/>
      <c r="F314" s="20">
        <f>F315</f>
        <v>50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8" customFormat="1" ht="31.5" outlineLevel="6">
      <c r="A315" s="5" t="s">
        <v>101</v>
      </c>
      <c r="B315" s="6" t="s">
        <v>69</v>
      </c>
      <c r="C315" s="6" t="s">
        <v>219</v>
      </c>
      <c r="D315" s="6" t="s">
        <v>102</v>
      </c>
      <c r="E315" s="6"/>
      <c r="F315" s="7">
        <f>F316</f>
        <v>50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8" customFormat="1" ht="31.5" outlineLevel="6">
      <c r="A316" s="53" t="s">
        <v>105</v>
      </c>
      <c r="B316" s="54" t="s">
        <v>69</v>
      </c>
      <c r="C316" s="54" t="s">
        <v>219</v>
      </c>
      <c r="D316" s="54" t="s">
        <v>106</v>
      </c>
      <c r="E316" s="54"/>
      <c r="F316" s="55">
        <v>50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8" customFormat="1" ht="18.75" customHeight="1" outlineLevel="6">
      <c r="A317" s="79" t="s">
        <v>46</v>
      </c>
      <c r="B317" s="34" t="s">
        <v>23</v>
      </c>
      <c r="C317" s="34" t="s">
        <v>6</v>
      </c>
      <c r="D317" s="34" t="s">
        <v>5</v>
      </c>
      <c r="E317" s="34"/>
      <c r="F317" s="72">
        <f>F318</f>
        <v>4143</v>
      </c>
      <c r="G317" s="10" t="e">
        <f>#REF!</f>
        <v>#REF!</v>
      </c>
      <c r="H317" s="10" t="e">
        <f>#REF!</f>
        <v>#REF!</v>
      </c>
      <c r="I317" s="10" t="e">
        <f>#REF!</f>
        <v>#REF!</v>
      </c>
      <c r="J317" s="10" t="e">
        <f>#REF!</f>
        <v>#REF!</v>
      </c>
      <c r="K317" s="10" t="e">
        <f>#REF!</f>
        <v>#REF!</v>
      </c>
      <c r="L317" s="10" t="e">
        <f>#REF!</f>
        <v>#REF!</v>
      </c>
      <c r="M317" s="10" t="e">
        <f>#REF!</f>
        <v>#REF!</v>
      </c>
      <c r="N317" s="10" t="e">
        <f>#REF!</f>
        <v>#REF!</v>
      </c>
      <c r="O317" s="10" t="e">
        <f>#REF!</f>
        <v>#REF!</v>
      </c>
      <c r="P317" s="10" t="e">
        <f>#REF!</f>
        <v>#REF!</v>
      </c>
      <c r="Q317" s="10" t="e">
        <f>#REF!</f>
        <v>#REF!</v>
      </c>
      <c r="R317" s="10" t="e">
        <f>#REF!</f>
        <v>#REF!</v>
      </c>
      <c r="S317" s="10" t="e">
        <f>#REF!</f>
        <v>#REF!</v>
      </c>
      <c r="T317" s="10" t="e">
        <f>#REF!</f>
        <v>#REF!</v>
      </c>
      <c r="U317" s="10" t="e">
        <f>#REF!</f>
        <v>#REF!</v>
      </c>
      <c r="V317" s="10" t="e">
        <f>#REF!</f>
        <v>#REF!</v>
      </c>
    </row>
    <row r="318" spans="1:22" s="28" customFormat="1" ht="15.75" outlineLevel="6">
      <c r="A318" s="8" t="s">
        <v>353</v>
      </c>
      <c r="B318" s="9" t="s">
        <v>23</v>
      </c>
      <c r="C318" s="9" t="s">
        <v>196</v>
      </c>
      <c r="D318" s="9" t="s">
        <v>5</v>
      </c>
      <c r="E318" s="9"/>
      <c r="F318" s="10">
        <f>F319+F331</f>
        <v>4143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8" customFormat="1" ht="15.75" outlineLevel="6">
      <c r="A319" s="66" t="s">
        <v>131</v>
      </c>
      <c r="B319" s="19" t="s">
        <v>23</v>
      </c>
      <c r="C319" s="19" t="s">
        <v>207</v>
      </c>
      <c r="D319" s="19" t="s">
        <v>5</v>
      </c>
      <c r="E319" s="19"/>
      <c r="F319" s="20">
        <f>F320+F323+F326</f>
        <v>3623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8" customFormat="1" ht="31.5" outlineLevel="6">
      <c r="A320" s="66" t="s">
        <v>220</v>
      </c>
      <c r="B320" s="19" t="s">
        <v>23</v>
      </c>
      <c r="C320" s="19" t="s">
        <v>221</v>
      </c>
      <c r="D320" s="19" t="s">
        <v>5</v>
      </c>
      <c r="E320" s="19"/>
      <c r="F320" s="20">
        <f>F321</f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8" customFormat="1" ht="31.5" outlineLevel="6">
      <c r="A321" s="5" t="s">
        <v>101</v>
      </c>
      <c r="B321" s="6" t="s">
        <v>23</v>
      </c>
      <c r="C321" s="6" t="s">
        <v>221</v>
      </c>
      <c r="D321" s="6" t="s">
        <v>102</v>
      </c>
      <c r="E321" s="6"/>
      <c r="F321" s="7">
        <f>F322</f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8" customFormat="1" ht="31.5" outlineLevel="6">
      <c r="A322" s="53" t="s">
        <v>105</v>
      </c>
      <c r="B322" s="54" t="s">
        <v>23</v>
      </c>
      <c r="C322" s="54" t="s">
        <v>221</v>
      </c>
      <c r="D322" s="54" t="s">
        <v>106</v>
      </c>
      <c r="E322" s="54"/>
      <c r="F322" s="55">
        <v>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8" customFormat="1" ht="33.75" customHeight="1" outlineLevel="6">
      <c r="A323" s="66" t="s">
        <v>222</v>
      </c>
      <c r="B323" s="19" t="s">
        <v>23</v>
      </c>
      <c r="C323" s="19" t="s">
        <v>223</v>
      </c>
      <c r="D323" s="19" t="s">
        <v>5</v>
      </c>
      <c r="E323" s="19"/>
      <c r="F323" s="20">
        <f>F324</f>
        <v>700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8" customFormat="1" ht="15.75" outlineLevel="6">
      <c r="A324" s="5" t="s">
        <v>129</v>
      </c>
      <c r="B324" s="6" t="s">
        <v>23</v>
      </c>
      <c r="C324" s="6" t="s">
        <v>223</v>
      </c>
      <c r="D324" s="6" t="s">
        <v>130</v>
      </c>
      <c r="E324" s="6"/>
      <c r="F324" s="7">
        <f>F325</f>
        <v>700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8" customFormat="1" ht="47.25" outlineLevel="6">
      <c r="A325" s="65" t="s">
        <v>302</v>
      </c>
      <c r="B325" s="54" t="s">
        <v>23</v>
      </c>
      <c r="C325" s="54" t="s">
        <v>223</v>
      </c>
      <c r="D325" s="54" t="s">
        <v>88</v>
      </c>
      <c r="E325" s="54"/>
      <c r="F325" s="55">
        <v>700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8" customFormat="1" ht="15.75" outlineLevel="6">
      <c r="A326" s="70" t="s">
        <v>224</v>
      </c>
      <c r="B326" s="68" t="s">
        <v>23</v>
      </c>
      <c r="C326" s="68" t="s">
        <v>225</v>
      </c>
      <c r="D326" s="68" t="s">
        <v>5</v>
      </c>
      <c r="E326" s="68"/>
      <c r="F326" s="69">
        <f>F327+F329</f>
        <v>2923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8" customFormat="1" ht="31.5" outlineLevel="6">
      <c r="A327" s="5" t="s">
        <v>101</v>
      </c>
      <c r="B327" s="6" t="s">
        <v>23</v>
      </c>
      <c r="C327" s="6" t="s">
        <v>225</v>
      </c>
      <c r="D327" s="6" t="s">
        <v>102</v>
      </c>
      <c r="E327" s="6"/>
      <c r="F327" s="7">
        <f>F328</f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8" customFormat="1" ht="31.5" outlineLevel="6">
      <c r="A328" s="53" t="s">
        <v>105</v>
      </c>
      <c r="B328" s="54" t="s">
        <v>23</v>
      </c>
      <c r="C328" s="54" t="s">
        <v>225</v>
      </c>
      <c r="D328" s="54" t="s">
        <v>106</v>
      </c>
      <c r="E328" s="54"/>
      <c r="F328" s="55"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8" customFormat="1" ht="15.75" outlineLevel="6">
      <c r="A329" s="5" t="s">
        <v>129</v>
      </c>
      <c r="B329" s="6" t="s">
        <v>23</v>
      </c>
      <c r="C329" s="6" t="s">
        <v>225</v>
      </c>
      <c r="D329" s="6" t="s">
        <v>130</v>
      </c>
      <c r="E329" s="6"/>
      <c r="F329" s="7">
        <f>F330</f>
        <v>2923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8" customFormat="1" ht="47.25" outlineLevel="6">
      <c r="A330" s="62" t="s">
        <v>302</v>
      </c>
      <c r="B330" s="54" t="s">
        <v>23</v>
      </c>
      <c r="C330" s="54" t="s">
        <v>225</v>
      </c>
      <c r="D330" s="54" t="s">
        <v>88</v>
      </c>
      <c r="E330" s="54"/>
      <c r="F330" s="55">
        <v>2923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8" customFormat="1" ht="31.5" outlineLevel="6">
      <c r="A331" s="95" t="s">
        <v>226</v>
      </c>
      <c r="B331" s="19" t="s">
        <v>23</v>
      </c>
      <c r="C331" s="19" t="s">
        <v>308</v>
      </c>
      <c r="D331" s="19" t="s">
        <v>5</v>
      </c>
      <c r="E331" s="19"/>
      <c r="F331" s="20">
        <f>F332</f>
        <v>520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8" customFormat="1" ht="15.75" outlineLevel="6">
      <c r="A332" s="5" t="s">
        <v>135</v>
      </c>
      <c r="B332" s="6" t="s">
        <v>23</v>
      </c>
      <c r="C332" s="6" t="s">
        <v>299</v>
      </c>
      <c r="D332" s="6" t="s">
        <v>133</v>
      </c>
      <c r="E332" s="6"/>
      <c r="F332" s="7">
        <f>F333</f>
        <v>520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8" customFormat="1" ht="31.5" outlineLevel="6">
      <c r="A333" s="53" t="s">
        <v>136</v>
      </c>
      <c r="B333" s="54" t="s">
        <v>23</v>
      </c>
      <c r="C333" s="54" t="s">
        <v>299</v>
      </c>
      <c r="D333" s="54" t="s">
        <v>134</v>
      </c>
      <c r="E333" s="54"/>
      <c r="F333" s="55">
        <v>520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8" customFormat="1" ht="15.75" outlineLevel="6">
      <c r="A334" s="79" t="s">
        <v>38</v>
      </c>
      <c r="B334" s="34" t="s">
        <v>14</v>
      </c>
      <c r="C334" s="34" t="s">
        <v>6</v>
      </c>
      <c r="D334" s="34" t="s">
        <v>5</v>
      </c>
      <c r="E334" s="34"/>
      <c r="F334" s="72">
        <f>F335+F343</f>
        <v>15155.68</v>
      </c>
      <c r="G334" s="10">
        <f aca="true" t="shared" si="36" ref="G334:V334">G336+G343</f>
        <v>0</v>
      </c>
      <c r="H334" s="10">
        <f t="shared" si="36"/>
        <v>0</v>
      </c>
      <c r="I334" s="10">
        <f t="shared" si="36"/>
        <v>0</v>
      </c>
      <c r="J334" s="10">
        <f t="shared" si="36"/>
        <v>0</v>
      </c>
      <c r="K334" s="10">
        <f t="shared" si="36"/>
        <v>0</v>
      </c>
      <c r="L334" s="10">
        <f t="shared" si="36"/>
        <v>0</v>
      </c>
      <c r="M334" s="10">
        <f t="shared" si="36"/>
        <v>0</v>
      </c>
      <c r="N334" s="10">
        <f t="shared" si="36"/>
        <v>0</v>
      </c>
      <c r="O334" s="10">
        <f t="shared" si="36"/>
        <v>0</v>
      </c>
      <c r="P334" s="10">
        <f t="shared" si="36"/>
        <v>0</v>
      </c>
      <c r="Q334" s="10">
        <f t="shared" si="36"/>
        <v>0</v>
      </c>
      <c r="R334" s="10">
        <f t="shared" si="36"/>
        <v>0</v>
      </c>
      <c r="S334" s="10">
        <f t="shared" si="36"/>
        <v>0</v>
      </c>
      <c r="T334" s="10">
        <f t="shared" si="36"/>
        <v>0</v>
      </c>
      <c r="U334" s="10">
        <f t="shared" si="36"/>
        <v>0</v>
      </c>
      <c r="V334" s="10">
        <f t="shared" si="36"/>
        <v>0</v>
      </c>
    </row>
    <row r="335" spans="1:22" s="28" customFormat="1" ht="31.5" outlineLevel="6">
      <c r="A335" s="22" t="s">
        <v>144</v>
      </c>
      <c r="B335" s="9" t="s">
        <v>14</v>
      </c>
      <c r="C335" s="9" t="s">
        <v>145</v>
      </c>
      <c r="D335" s="9" t="s">
        <v>5</v>
      </c>
      <c r="E335" s="9"/>
      <c r="F335" s="10">
        <f>F336</f>
        <v>1425.78</v>
      </c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s="28" customFormat="1" ht="36" customHeight="1" outlineLevel="6">
      <c r="A336" s="22" t="s">
        <v>149</v>
      </c>
      <c r="B336" s="12" t="s">
        <v>14</v>
      </c>
      <c r="C336" s="12" t="s">
        <v>146</v>
      </c>
      <c r="D336" s="12" t="s">
        <v>5</v>
      </c>
      <c r="E336" s="12"/>
      <c r="F336" s="13">
        <f>F337</f>
        <v>1425.78</v>
      </c>
      <c r="G336" s="13">
        <f aca="true" t="shared" si="37" ref="G336:V337">G337</f>
        <v>0</v>
      </c>
      <c r="H336" s="13">
        <f t="shared" si="37"/>
        <v>0</v>
      </c>
      <c r="I336" s="13">
        <f t="shared" si="37"/>
        <v>0</v>
      </c>
      <c r="J336" s="13">
        <f t="shared" si="37"/>
        <v>0</v>
      </c>
      <c r="K336" s="13">
        <f t="shared" si="37"/>
        <v>0</v>
      </c>
      <c r="L336" s="13">
        <f t="shared" si="37"/>
        <v>0</v>
      </c>
      <c r="M336" s="13">
        <f t="shared" si="37"/>
        <v>0</v>
      </c>
      <c r="N336" s="13">
        <f t="shared" si="37"/>
        <v>0</v>
      </c>
      <c r="O336" s="13">
        <f t="shared" si="37"/>
        <v>0</v>
      </c>
      <c r="P336" s="13">
        <f t="shared" si="37"/>
        <v>0</v>
      </c>
      <c r="Q336" s="13">
        <f t="shared" si="37"/>
        <v>0</v>
      </c>
      <c r="R336" s="13">
        <f t="shared" si="37"/>
        <v>0</v>
      </c>
      <c r="S336" s="13">
        <f t="shared" si="37"/>
        <v>0</v>
      </c>
      <c r="T336" s="13">
        <f t="shared" si="37"/>
        <v>0</v>
      </c>
      <c r="U336" s="13">
        <f t="shared" si="37"/>
        <v>0</v>
      </c>
      <c r="V336" s="13">
        <f t="shared" si="37"/>
        <v>0</v>
      </c>
    </row>
    <row r="337" spans="1:22" s="28" customFormat="1" ht="47.25" outlineLevel="6">
      <c r="A337" s="57" t="s">
        <v>300</v>
      </c>
      <c r="B337" s="19" t="s">
        <v>14</v>
      </c>
      <c r="C337" s="19" t="s">
        <v>150</v>
      </c>
      <c r="D337" s="19" t="s">
        <v>5</v>
      </c>
      <c r="E337" s="19"/>
      <c r="F337" s="20">
        <f>F338+F341</f>
        <v>1425.78</v>
      </c>
      <c r="G337" s="7">
        <f t="shared" si="37"/>
        <v>0</v>
      </c>
      <c r="H337" s="7">
        <f t="shared" si="37"/>
        <v>0</v>
      </c>
      <c r="I337" s="7">
        <f t="shared" si="37"/>
        <v>0</v>
      </c>
      <c r="J337" s="7">
        <f t="shared" si="37"/>
        <v>0</v>
      </c>
      <c r="K337" s="7">
        <f t="shared" si="37"/>
        <v>0</v>
      </c>
      <c r="L337" s="7">
        <f t="shared" si="37"/>
        <v>0</v>
      </c>
      <c r="M337" s="7">
        <f t="shared" si="37"/>
        <v>0</v>
      </c>
      <c r="N337" s="7">
        <f t="shared" si="37"/>
        <v>0</v>
      </c>
      <c r="O337" s="7">
        <f t="shared" si="37"/>
        <v>0</v>
      </c>
      <c r="P337" s="7">
        <f t="shared" si="37"/>
        <v>0</v>
      </c>
      <c r="Q337" s="7">
        <f t="shared" si="37"/>
        <v>0</v>
      </c>
      <c r="R337" s="7">
        <f t="shared" si="37"/>
        <v>0</v>
      </c>
      <c r="S337" s="7">
        <f t="shared" si="37"/>
        <v>0</v>
      </c>
      <c r="T337" s="7">
        <f t="shared" si="37"/>
        <v>0</v>
      </c>
      <c r="U337" s="7">
        <f t="shared" si="37"/>
        <v>0</v>
      </c>
      <c r="V337" s="7">
        <f t="shared" si="37"/>
        <v>0</v>
      </c>
    </row>
    <row r="338" spans="1:22" s="28" customFormat="1" ht="31.5" outlineLevel="6">
      <c r="A338" s="5" t="s">
        <v>100</v>
      </c>
      <c r="B338" s="6" t="s">
        <v>14</v>
      </c>
      <c r="C338" s="6" t="s">
        <v>150</v>
      </c>
      <c r="D338" s="6" t="s">
        <v>99</v>
      </c>
      <c r="E338" s="6"/>
      <c r="F338" s="7">
        <f>F339+F340</f>
        <v>1422.78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8" customFormat="1" ht="15.75" outlineLevel="6">
      <c r="A339" s="53" t="s">
        <v>96</v>
      </c>
      <c r="B339" s="54" t="s">
        <v>14</v>
      </c>
      <c r="C339" s="54" t="s">
        <v>150</v>
      </c>
      <c r="D339" s="54" t="s">
        <v>95</v>
      </c>
      <c r="E339" s="54"/>
      <c r="F339" s="55">
        <v>1421.98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8" customFormat="1" ht="31.5" outlineLevel="6">
      <c r="A340" s="53" t="s">
        <v>97</v>
      </c>
      <c r="B340" s="54" t="s">
        <v>14</v>
      </c>
      <c r="C340" s="54" t="s">
        <v>150</v>
      </c>
      <c r="D340" s="54" t="s">
        <v>98</v>
      </c>
      <c r="E340" s="54"/>
      <c r="F340" s="55">
        <v>0.8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8" customFormat="1" ht="31.5" outlineLevel="6">
      <c r="A341" s="5" t="s">
        <v>101</v>
      </c>
      <c r="B341" s="6" t="s">
        <v>14</v>
      </c>
      <c r="C341" s="6" t="s">
        <v>150</v>
      </c>
      <c r="D341" s="6" t="s">
        <v>102</v>
      </c>
      <c r="E341" s="6"/>
      <c r="F341" s="7">
        <f>F342</f>
        <v>3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8" customFormat="1" ht="31.5" outlineLevel="6">
      <c r="A342" s="53" t="s">
        <v>105</v>
      </c>
      <c r="B342" s="54" t="s">
        <v>14</v>
      </c>
      <c r="C342" s="54" t="s">
        <v>150</v>
      </c>
      <c r="D342" s="54" t="s">
        <v>106</v>
      </c>
      <c r="E342" s="54"/>
      <c r="F342" s="55">
        <v>3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8" customFormat="1" ht="19.5" customHeight="1" outlineLevel="6">
      <c r="A343" s="76" t="s">
        <v>350</v>
      </c>
      <c r="B343" s="12" t="s">
        <v>14</v>
      </c>
      <c r="C343" s="12" t="s">
        <v>196</v>
      </c>
      <c r="D343" s="12" t="s">
        <v>5</v>
      </c>
      <c r="E343" s="12"/>
      <c r="F343" s="13">
        <f>F344</f>
        <v>13729.9</v>
      </c>
      <c r="G343" s="13">
        <f aca="true" t="shared" si="38" ref="G343:V343">G345</f>
        <v>0</v>
      </c>
      <c r="H343" s="13">
        <f t="shared" si="38"/>
        <v>0</v>
      </c>
      <c r="I343" s="13">
        <f t="shared" si="38"/>
        <v>0</v>
      </c>
      <c r="J343" s="13">
        <f t="shared" si="38"/>
        <v>0</v>
      </c>
      <c r="K343" s="13">
        <f t="shared" si="38"/>
        <v>0</v>
      </c>
      <c r="L343" s="13">
        <f t="shared" si="38"/>
        <v>0</v>
      </c>
      <c r="M343" s="13">
        <f t="shared" si="38"/>
        <v>0</v>
      </c>
      <c r="N343" s="13">
        <f t="shared" si="38"/>
        <v>0</v>
      </c>
      <c r="O343" s="13">
        <f t="shared" si="38"/>
        <v>0</v>
      </c>
      <c r="P343" s="13">
        <f t="shared" si="38"/>
        <v>0</v>
      </c>
      <c r="Q343" s="13">
        <f t="shared" si="38"/>
        <v>0</v>
      </c>
      <c r="R343" s="13">
        <f t="shared" si="38"/>
        <v>0</v>
      </c>
      <c r="S343" s="13">
        <f t="shared" si="38"/>
        <v>0</v>
      </c>
      <c r="T343" s="13">
        <f t="shared" si="38"/>
        <v>0</v>
      </c>
      <c r="U343" s="13">
        <f t="shared" si="38"/>
        <v>0</v>
      </c>
      <c r="V343" s="13">
        <f t="shared" si="38"/>
        <v>0</v>
      </c>
    </row>
    <row r="344" spans="1:22" s="28" customFormat="1" ht="33" customHeight="1" outlineLevel="6">
      <c r="A344" s="76" t="s">
        <v>226</v>
      </c>
      <c r="B344" s="12" t="s">
        <v>14</v>
      </c>
      <c r="C344" s="12" t="s">
        <v>227</v>
      </c>
      <c r="D344" s="12" t="s">
        <v>5</v>
      </c>
      <c r="E344" s="12"/>
      <c r="F344" s="13">
        <f>F345</f>
        <v>13729.9</v>
      </c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</row>
    <row r="345" spans="1:22" s="28" customFormat="1" ht="31.5" outlineLevel="6">
      <c r="A345" s="56" t="s">
        <v>160</v>
      </c>
      <c r="B345" s="19" t="s">
        <v>14</v>
      </c>
      <c r="C345" s="19" t="s">
        <v>228</v>
      </c>
      <c r="D345" s="19" t="s">
        <v>5</v>
      </c>
      <c r="E345" s="19"/>
      <c r="F345" s="20">
        <f>F346+F349+F352</f>
        <v>13729.9</v>
      </c>
      <c r="G345" s="7">
        <f aca="true" t="shared" si="39" ref="G345:V345">G346</f>
        <v>0</v>
      </c>
      <c r="H345" s="7">
        <f t="shared" si="39"/>
        <v>0</v>
      </c>
      <c r="I345" s="7">
        <f t="shared" si="39"/>
        <v>0</v>
      </c>
      <c r="J345" s="7">
        <f t="shared" si="39"/>
        <v>0</v>
      </c>
      <c r="K345" s="7">
        <f t="shared" si="39"/>
        <v>0</v>
      </c>
      <c r="L345" s="7">
        <f t="shared" si="39"/>
        <v>0</v>
      </c>
      <c r="M345" s="7">
        <f t="shared" si="39"/>
        <v>0</v>
      </c>
      <c r="N345" s="7">
        <f t="shared" si="39"/>
        <v>0</v>
      </c>
      <c r="O345" s="7">
        <f t="shared" si="39"/>
        <v>0</v>
      </c>
      <c r="P345" s="7">
        <f t="shared" si="39"/>
        <v>0</v>
      </c>
      <c r="Q345" s="7">
        <f t="shared" si="39"/>
        <v>0</v>
      </c>
      <c r="R345" s="7">
        <f t="shared" si="39"/>
        <v>0</v>
      </c>
      <c r="S345" s="7">
        <f t="shared" si="39"/>
        <v>0</v>
      </c>
      <c r="T345" s="7">
        <f t="shared" si="39"/>
        <v>0</v>
      </c>
      <c r="U345" s="7">
        <f t="shared" si="39"/>
        <v>0</v>
      </c>
      <c r="V345" s="7">
        <f t="shared" si="39"/>
        <v>0</v>
      </c>
    </row>
    <row r="346" spans="1:22" s="28" customFormat="1" ht="15.75" outlineLevel="6">
      <c r="A346" s="5" t="s">
        <v>119</v>
      </c>
      <c r="B346" s="6" t="s">
        <v>14</v>
      </c>
      <c r="C346" s="6" t="s">
        <v>228</v>
      </c>
      <c r="D346" s="6" t="s">
        <v>120</v>
      </c>
      <c r="E346" s="6"/>
      <c r="F346" s="7">
        <f>F347+F348</f>
        <v>11706.75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8" customFormat="1" ht="15.75" outlineLevel="6">
      <c r="A347" s="53" t="s">
        <v>96</v>
      </c>
      <c r="B347" s="54" t="s">
        <v>14</v>
      </c>
      <c r="C347" s="54" t="s">
        <v>228</v>
      </c>
      <c r="D347" s="54" t="s">
        <v>121</v>
      </c>
      <c r="E347" s="54"/>
      <c r="F347" s="55">
        <v>11706.75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8" customFormat="1" ht="31.5" outlineLevel="6">
      <c r="A348" s="53" t="s">
        <v>97</v>
      </c>
      <c r="B348" s="54" t="s">
        <v>14</v>
      </c>
      <c r="C348" s="54" t="s">
        <v>228</v>
      </c>
      <c r="D348" s="54" t="s">
        <v>122</v>
      </c>
      <c r="E348" s="54"/>
      <c r="F348" s="55">
        <v>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8" customFormat="1" ht="31.5" outlineLevel="6">
      <c r="A349" s="5" t="s">
        <v>101</v>
      </c>
      <c r="B349" s="6" t="s">
        <v>14</v>
      </c>
      <c r="C349" s="6" t="s">
        <v>228</v>
      </c>
      <c r="D349" s="6" t="s">
        <v>102</v>
      </c>
      <c r="E349" s="6"/>
      <c r="F349" s="7">
        <f>F350+F351</f>
        <v>1947.15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8" customFormat="1" ht="31.5" outlineLevel="6">
      <c r="A350" s="53" t="s">
        <v>103</v>
      </c>
      <c r="B350" s="54" t="s">
        <v>14</v>
      </c>
      <c r="C350" s="54" t="s">
        <v>228</v>
      </c>
      <c r="D350" s="54" t="s">
        <v>104</v>
      </c>
      <c r="E350" s="54"/>
      <c r="F350" s="55">
        <v>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8" customFormat="1" ht="31.5" outlineLevel="6">
      <c r="A351" s="53" t="s">
        <v>105</v>
      </c>
      <c r="B351" s="54" t="s">
        <v>14</v>
      </c>
      <c r="C351" s="54" t="s">
        <v>228</v>
      </c>
      <c r="D351" s="54" t="s">
        <v>106</v>
      </c>
      <c r="E351" s="54"/>
      <c r="F351" s="55">
        <v>1947.15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8" customFormat="1" ht="15.75" outlineLevel="6">
      <c r="A352" s="5" t="s">
        <v>107</v>
      </c>
      <c r="B352" s="6" t="s">
        <v>14</v>
      </c>
      <c r="C352" s="6" t="s">
        <v>228</v>
      </c>
      <c r="D352" s="6" t="s">
        <v>108</v>
      </c>
      <c r="E352" s="6"/>
      <c r="F352" s="7">
        <f>F353+F354</f>
        <v>76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8" customFormat="1" ht="31.5" outlineLevel="6">
      <c r="A353" s="53" t="s">
        <v>109</v>
      </c>
      <c r="B353" s="54" t="s">
        <v>14</v>
      </c>
      <c r="C353" s="54" t="s">
        <v>228</v>
      </c>
      <c r="D353" s="54" t="s">
        <v>111</v>
      </c>
      <c r="E353" s="54"/>
      <c r="F353" s="55">
        <v>3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8" customFormat="1" ht="15.75" outlineLevel="6">
      <c r="A354" s="53" t="s">
        <v>110</v>
      </c>
      <c r="B354" s="54" t="s">
        <v>14</v>
      </c>
      <c r="C354" s="54" t="s">
        <v>228</v>
      </c>
      <c r="D354" s="54" t="s">
        <v>112</v>
      </c>
      <c r="E354" s="54"/>
      <c r="F354" s="55">
        <v>73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8" customFormat="1" ht="17.25" customHeight="1" outlineLevel="6">
      <c r="A355" s="16" t="s">
        <v>75</v>
      </c>
      <c r="B355" s="17" t="s">
        <v>55</v>
      </c>
      <c r="C355" s="17" t="s">
        <v>6</v>
      </c>
      <c r="D355" s="17" t="s">
        <v>5</v>
      </c>
      <c r="E355" s="17"/>
      <c r="F355" s="18">
        <f>F356</f>
        <v>18877.47</v>
      </c>
      <c r="G355" s="18" t="e">
        <f>G356+#REF!+#REF!</f>
        <v>#REF!</v>
      </c>
      <c r="H355" s="18" t="e">
        <f>H356+#REF!+#REF!</f>
        <v>#REF!</v>
      </c>
      <c r="I355" s="18" t="e">
        <f>I356+#REF!+#REF!</f>
        <v>#REF!</v>
      </c>
      <c r="J355" s="18" t="e">
        <f>J356+#REF!+#REF!</f>
        <v>#REF!</v>
      </c>
      <c r="K355" s="18" t="e">
        <f>K356+#REF!+#REF!</f>
        <v>#REF!</v>
      </c>
      <c r="L355" s="18" t="e">
        <f>L356+#REF!+#REF!</f>
        <v>#REF!</v>
      </c>
      <c r="M355" s="18" t="e">
        <f>M356+#REF!+#REF!</f>
        <v>#REF!</v>
      </c>
      <c r="N355" s="18" t="e">
        <f>N356+#REF!+#REF!</f>
        <v>#REF!</v>
      </c>
      <c r="O355" s="18" t="e">
        <f>O356+#REF!+#REF!</f>
        <v>#REF!</v>
      </c>
      <c r="P355" s="18" t="e">
        <f>P356+#REF!+#REF!</f>
        <v>#REF!</v>
      </c>
      <c r="Q355" s="18" t="e">
        <f>Q356+#REF!+#REF!</f>
        <v>#REF!</v>
      </c>
      <c r="R355" s="18" t="e">
        <f>R356+#REF!+#REF!</f>
        <v>#REF!</v>
      </c>
      <c r="S355" s="18" t="e">
        <f>S356+#REF!+#REF!</f>
        <v>#REF!</v>
      </c>
      <c r="T355" s="18" t="e">
        <f>T356+#REF!+#REF!</f>
        <v>#REF!</v>
      </c>
      <c r="U355" s="18" t="e">
        <f>U356+#REF!+#REF!</f>
        <v>#REF!</v>
      </c>
      <c r="V355" s="18" t="e">
        <f>V356+#REF!+#REF!</f>
        <v>#REF!</v>
      </c>
    </row>
    <row r="356" spans="1:22" s="28" customFormat="1" ht="15.75" outlineLevel="3">
      <c r="A356" s="8" t="s">
        <v>39</v>
      </c>
      <c r="B356" s="9" t="s">
        <v>15</v>
      </c>
      <c r="C356" s="9" t="s">
        <v>6</v>
      </c>
      <c r="D356" s="9" t="s">
        <v>5</v>
      </c>
      <c r="E356" s="9"/>
      <c r="F356" s="10">
        <f>F357+F370+F374+F378</f>
        <v>18877.47</v>
      </c>
      <c r="G356" s="10" t="e">
        <f>G357+#REF!+#REF!</f>
        <v>#REF!</v>
      </c>
      <c r="H356" s="10" t="e">
        <f>H357+#REF!+#REF!</f>
        <v>#REF!</v>
      </c>
      <c r="I356" s="10" t="e">
        <f>I357+#REF!+#REF!</f>
        <v>#REF!</v>
      </c>
      <c r="J356" s="10" t="e">
        <f>J357+#REF!+#REF!</f>
        <v>#REF!</v>
      </c>
      <c r="K356" s="10" t="e">
        <f>K357+#REF!+#REF!</f>
        <v>#REF!</v>
      </c>
      <c r="L356" s="10" t="e">
        <f>L357+#REF!+#REF!</f>
        <v>#REF!</v>
      </c>
      <c r="M356" s="10" t="e">
        <f>M357+#REF!+#REF!</f>
        <v>#REF!</v>
      </c>
      <c r="N356" s="10" t="e">
        <f>N357+#REF!+#REF!</f>
        <v>#REF!</v>
      </c>
      <c r="O356" s="10" t="e">
        <f>O357+#REF!+#REF!</f>
        <v>#REF!</v>
      </c>
      <c r="P356" s="10" t="e">
        <f>P357+#REF!+#REF!</f>
        <v>#REF!</v>
      </c>
      <c r="Q356" s="10" t="e">
        <f>Q357+#REF!+#REF!</f>
        <v>#REF!</v>
      </c>
      <c r="R356" s="10" t="e">
        <f>R357+#REF!+#REF!</f>
        <v>#REF!</v>
      </c>
      <c r="S356" s="10" t="e">
        <f>S357+#REF!+#REF!</f>
        <v>#REF!</v>
      </c>
      <c r="T356" s="10" t="e">
        <f>T357+#REF!+#REF!</f>
        <v>#REF!</v>
      </c>
      <c r="U356" s="10" t="e">
        <f>U357+#REF!+#REF!</f>
        <v>#REF!</v>
      </c>
      <c r="V356" s="10" t="e">
        <f>V357+#REF!+#REF!</f>
        <v>#REF!</v>
      </c>
    </row>
    <row r="357" spans="1:22" s="28" customFormat="1" ht="19.5" customHeight="1" outlineLevel="3">
      <c r="A357" s="14" t="s">
        <v>229</v>
      </c>
      <c r="B357" s="12" t="s">
        <v>15</v>
      </c>
      <c r="C357" s="12" t="s">
        <v>230</v>
      </c>
      <c r="D357" s="12" t="s">
        <v>5</v>
      </c>
      <c r="E357" s="12"/>
      <c r="F357" s="13">
        <f>F358+F362</f>
        <v>18527.47</v>
      </c>
      <c r="G357" s="13">
        <f aca="true" t="shared" si="40" ref="G357:V357">G363</f>
        <v>0</v>
      </c>
      <c r="H357" s="13">
        <f t="shared" si="40"/>
        <v>0</v>
      </c>
      <c r="I357" s="13">
        <f t="shared" si="40"/>
        <v>0</v>
      </c>
      <c r="J357" s="13">
        <f t="shared" si="40"/>
        <v>0</v>
      </c>
      <c r="K357" s="13">
        <f t="shared" si="40"/>
        <v>0</v>
      </c>
      <c r="L357" s="13">
        <f t="shared" si="40"/>
        <v>0</v>
      </c>
      <c r="M357" s="13">
        <f t="shared" si="40"/>
        <v>0</v>
      </c>
      <c r="N357" s="13">
        <f t="shared" si="40"/>
        <v>0</v>
      </c>
      <c r="O357" s="13">
        <f t="shared" si="40"/>
        <v>0</v>
      </c>
      <c r="P357" s="13">
        <f t="shared" si="40"/>
        <v>0</v>
      </c>
      <c r="Q357" s="13">
        <f t="shared" si="40"/>
        <v>0</v>
      </c>
      <c r="R357" s="13">
        <f t="shared" si="40"/>
        <v>0</v>
      </c>
      <c r="S357" s="13">
        <f t="shared" si="40"/>
        <v>0</v>
      </c>
      <c r="T357" s="13">
        <f t="shared" si="40"/>
        <v>0</v>
      </c>
      <c r="U357" s="13">
        <f t="shared" si="40"/>
        <v>0</v>
      </c>
      <c r="V357" s="13">
        <f t="shared" si="40"/>
        <v>0</v>
      </c>
    </row>
    <row r="358" spans="1:22" s="28" customFormat="1" ht="19.5" customHeight="1" outlineLevel="3">
      <c r="A358" s="56" t="s">
        <v>132</v>
      </c>
      <c r="B358" s="19" t="s">
        <v>15</v>
      </c>
      <c r="C358" s="19" t="s">
        <v>232</v>
      </c>
      <c r="D358" s="19" t="s">
        <v>5</v>
      </c>
      <c r="E358" s="19"/>
      <c r="F358" s="20">
        <f>F359</f>
        <v>100</v>
      </c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</row>
    <row r="359" spans="1:22" s="28" customFormat="1" ht="32.25" customHeight="1" outlineLevel="3">
      <c r="A359" s="83" t="s">
        <v>231</v>
      </c>
      <c r="B359" s="6" t="s">
        <v>15</v>
      </c>
      <c r="C359" s="6" t="s">
        <v>233</v>
      </c>
      <c r="D359" s="6" t="s">
        <v>5</v>
      </c>
      <c r="E359" s="6"/>
      <c r="F359" s="7">
        <f>F360</f>
        <v>100</v>
      </c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</row>
    <row r="360" spans="1:22" s="28" customFormat="1" ht="19.5" customHeight="1" outlineLevel="3">
      <c r="A360" s="53" t="s">
        <v>101</v>
      </c>
      <c r="B360" s="54" t="s">
        <v>15</v>
      </c>
      <c r="C360" s="54" t="s">
        <v>233</v>
      </c>
      <c r="D360" s="54" t="s">
        <v>102</v>
      </c>
      <c r="E360" s="54"/>
      <c r="F360" s="55">
        <f>F361</f>
        <v>100</v>
      </c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</row>
    <row r="361" spans="1:22" s="28" customFormat="1" ht="19.5" customHeight="1" outlineLevel="3">
      <c r="A361" s="53" t="s">
        <v>105</v>
      </c>
      <c r="B361" s="54" t="s">
        <v>15</v>
      </c>
      <c r="C361" s="54" t="s">
        <v>233</v>
      </c>
      <c r="D361" s="54" t="s">
        <v>106</v>
      </c>
      <c r="E361" s="54"/>
      <c r="F361" s="55">
        <v>100</v>
      </c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 spans="1:22" s="28" customFormat="1" ht="35.25" customHeight="1" outlineLevel="3">
      <c r="A362" s="70" t="s">
        <v>234</v>
      </c>
      <c r="B362" s="19" t="s">
        <v>15</v>
      </c>
      <c r="C362" s="19" t="s">
        <v>235</v>
      </c>
      <c r="D362" s="19" t="s">
        <v>5</v>
      </c>
      <c r="E362" s="19"/>
      <c r="F362" s="20">
        <f>F363+F367</f>
        <v>18427.47</v>
      </c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 spans="1:22" s="28" customFormat="1" ht="31.5" outlineLevel="3">
      <c r="A363" s="5" t="s">
        <v>236</v>
      </c>
      <c r="B363" s="6" t="s">
        <v>15</v>
      </c>
      <c r="C363" s="6" t="s">
        <v>237</v>
      </c>
      <c r="D363" s="6" t="s">
        <v>5</v>
      </c>
      <c r="E363" s="6"/>
      <c r="F363" s="7">
        <f>F364</f>
        <v>10232.69</v>
      </c>
      <c r="G363" s="7">
        <f aca="true" t="shared" si="41" ref="G363:V363">G365</f>
        <v>0</v>
      </c>
      <c r="H363" s="7">
        <f t="shared" si="41"/>
        <v>0</v>
      </c>
      <c r="I363" s="7">
        <f t="shared" si="41"/>
        <v>0</v>
      </c>
      <c r="J363" s="7">
        <f t="shared" si="41"/>
        <v>0</v>
      </c>
      <c r="K363" s="7">
        <f t="shared" si="41"/>
        <v>0</v>
      </c>
      <c r="L363" s="7">
        <f t="shared" si="41"/>
        <v>0</v>
      </c>
      <c r="M363" s="7">
        <f t="shared" si="41"/>
        <v>0</v>
      </c>
      <c r="N363" s="7">
        <f t="shared" si="41"/>
        <v>0</v>
      </c>
      <c r="O363" s="7">
        <f t="shared" si="41"/>
        <v>0</v>
      </c>
      <c r="P363" s="7">
        <f t="shared" si="41"/>
        <v>0</v>
      </c>
      <c r="Q363" s="7">
        <f t="shared" si="41"/>
        <v>0</v>
      </c>
      <c r="R363" s="7">
        <f t="shared" si="41"/>
        <v>0</v>
      </c>
      <c r="S363" s="7">
        <f t="shared" si="41"/>
        <v>0</v>
      </c>
      <c r="T363" s="7">
        <f t="shared" si="41"/>
        <v>0</v>
      </c>
      <c r="U363" s="7">
        <f t="shared" si="41"/>
        <v>0</v>
      </c>
      <c r="V363" s="7">
        <f t="shared" si="41"/>
        <v>0</v>
      </c>
    </row>
    <row r="364" spans="1:22" s="28" customFormat="1" ht="15.75" outlineLevel="3">
      <c r="A364" s="53" t="s">
        <v>129</v>
      </c>
      <c r="B364" s="54" t="s">
        <v>15</v>
      </c>
      <c r="C364" s="54" t="s">
        <v>237</v>
      </c>
      <c r="D364" s="54" t="s">
        <v>130</v>
      </c>
      <c r="E364" s="54"/>
      <c r="F364" s="55">
        <f>F365+F366</f>
        <v>10232.69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8" customFormat="1" ht="47.25" outlineLevel="3">
      <c r="A365" s="62" t="s">
        <v>302</v>
      </c>
      <c r="B365" s="54" t="s">
        <v>15</v>
      </c>
      <c r="C365" s="54" t="s">
        <v>237</v>
      </c>
      <c r="D365" s="54" t="s">
        <v>88</v>
      </c>
      <c r="E365" s="54"/>
      <c r="F365" s="55">
        <v>10177.7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8" customFormat="1" ht="15.75" outlineLevel="3">
      <c r="A366" s="65" t="s">
        <v>89</v>
      </c>
      <c r="B366" s="54" t="s">
        <v>15</v>
      </c>
      <c r="C366" s="54" t="s">
        <v>361</v>
      </c>
      <c r="D366" s="54" t="s">
        <v>90</v>
      </c>
      <c r="E366" s="54"/>
      <c r="F366" s="55">
        <v>54.99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8" customFormat="1" ht="31.5" outlineLevel="3">
      <c r="A367" s="5" t="s">
        <v>239</v>
      </c>
      <c r="B367" s="6" t="s">
        <v>15</v>
      </c>
      <c r="C367" s="6" t="s">
        <v>238</v>
      </c>
      <c r="D367" s="6" t="s">
        <v>5</v>
      </c>
      <c r="E367" s="6"/>
      <c r="F367" s="7">
        <f>F368</f>
        <v>8194.78</v>
      </c>
      <c r="G367" s="7">
        <f aca="true" t="shared" si="42" ref="G367:V367">G369</f>
        <v>0</v>
      </c>
      <c r="H367" s="7">
        <f t="shared" si="42"/>
        <v>0</v>
      </c>
      <c r="I367" s="7">
        <f t="shared" si="42"/>
        <v>0</v>
      </c>
      <c r="J367" s="7">
        <f t="shared" si="42"/>
        <v>0</v>
      </c>
      <c r="K367" s="7">
        <f t="shared" si="42"/>
        <v>0</v>
      </c>
      <c r="L367" s="7">
        <f t="shared" si="42"/>
        <v>0</v>
      </c>
      <c r="M367" s="7">
        <f t="shared" si="42"/>
        <v>0</v>
      </c>
      <c r="N367" s="7">
        <f t="shared" si="42"/>
        <v>0</v>
      </c>
      <c r="O367" s="7">
        <f t="shared" si="42"/>
        <v>0</v>
      </c>
      <c r="P367" s="7">
        <f t="shared" si="42"/>
        <v>0</v>
      </c>
      <c r="Q367" s="7">
        <f t="shared" si="42"/>
        <v>0</v>
      </c>
      <c r="R367" s="7">
        <f t="shared" si="42"/>
        <v>0</v>
      </c>
      <c r="S367" s="7">
        <f t="shared" si="42"/>
        <v>0</v>
      </c>
      <c r="T367" s="7">
        <f t="shared" si="42"/>
        <v>0</v>
      </c>
      <c r="U367" s="7">
        <f t="shared" si="42"/>
        <v>0</v>
      </c>
      <c r="V367" s="7">
        <f t="shared" si="42"/>
        <v>0</v>
      </c>
    </row>
    <row r="368" spans="1:22" s="28" customFormat="1" ht="15.75" outlineLevel="3">
      <c r="A368" s="53" t="s">
        <v>129</v>
      </c>
      <c r="B368" s="54" t="s">
        <v>15</v>
      </c>
      <c r="C368" s="54" t="s">
        <v>238</v>
      </c>
      <c r="D368" s="54" t="s">
        <v>130</v>
      </c>
      <c r="E368" s="54"/>
      <c r="F368" s="55">
        <f>F369</f>
        <v>8194.78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8" customFormat="1" ht="47.25" outlineLevel="3">
      <c r="A369" s="62" t="s">
        <v>302</v>
      </c>
      <c r="B369" s="54" t="s">
        <v>15</v>
      </c>
      <c r="C369" s="54" t="s">
        <v>238</v>
      </c>
      <c r="D369" s="54" t="s">
        <v>88</v>
      </c>
      <c r="E369" s="54"/>
      <c r="F369" s="55">
        <v>8194.78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8" customFormat="1" ht="15.75" outlineLevel="3">
      <c r="A370" s="8" t="s">
        <v>354</v>
      </c>
      <c r="B370" s="9" t="s">
        <v>15</v>
      </c>
      <c r="C370" s="9" t="s">
        <v>241</v>
      </c>
      <c r="D370" s="9" t="s">
        <v>5</v>
      </c>
      <c r="E370" s="9"/>
      <c r="F370" s="10">
        <f>F371</f>
        <v>200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8" customFormat="1" ht="36" customHeight="1" outlineLevel="3">
      <c r="A371" s="83" t="s">
        <v>240</v>
      </c>
      <c r="B371" s="6" t="s">
        <v>15</v>
      </c>
      <c r="C371" s="6" t="s">
        <v>242</v>
      </c>
      <c r="D371" s="6" t="s">
        <v>5</v>
      </c>
      <c r="E371" s="6"/>
      <c r="F371" s="7">
        <f>F372</f>
        <v>200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8" customFormat="1" ht="31.5" outlineLevel="3">
      <c r="A372" s="53" t="s">
        <v>101</v>
      </c>
      <c r="B372" s="54" t="s">
        <v>15</v>
      </c>
      <c r="C372" s="54" t="s">
        <v>242</v>
      </c>
      <c r="D372" s="54" t="s">
        <v>102</v>
      </c>
      <c r="E372" s="54"/>
      <c r="F372" s="55">
        <f>F373</f>
        <v>200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8" customFormat="1" ht="31.5" outlineLevel="3">
      <c r="A373" s="53" t="s">
        <v>105</v>
      </c>
      <c r="B373" s="54" t="s">
        <v>15</v>
      </c>
      <c r="C373" s="54" t="s">
        <v>242</v>
      </c>
      <c r="D373" s="54" t="s">
        <v>106</v>
      </c>
      <c r="E373" s="54"/>
      <c r="F373" s="55">
        <v>200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8" customFormat="1" ht="15.75" outlineLevel="3">
      <c r="A374" s="8" t="s">
        <v>355</v>
      </c>
      <c r="B374" s="9" t="s">
        <v>15</v>
      </c>
      <c r="C374" s="9" t="s">
        <v>244</v>
      </c>
      <c r="D374" s="9" t="s">
        <v>5</v>
      </c>
      <c r="E374" s="9"/>
      <c r="F374" s="10">
        <f>F375</f>
        <v>100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8" customFormat="1" ht="31.5" outlineLevel="3">
      <c r="A375" s="83" t="s">
        <v>243</v>
      </c>
      <c r="B375" s="6" t="s">
        <v>15</v>
      </c>
      <c r="C375" s="6" t="s">
        <v>245</v>
      </c>
      <c r="D375" s="6" t="s">
        <v>5</v>
      </c>
      <c r="E375" s="6"/>
      <c r="F375" s="7">
        <f>F376</f>
        <v>100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8" customFormat="1" ht="31.5" outlineLevel="3">
      <c r="A376" s="53" t="s">
        <v>101</v>
      </c>
      <c r="B376" s="54" t="s">
        <v>15</v>
      </c>
      <c r="C376" s="54" t="s">
        <v>245</v>
      </c>
      <c r="D376" s="54" t="s">
        <v>102</v>
      </c>
      <c r="E376" s="54"/>
      <c r="F376" s="55">
        <f>F377</f>
        <v>100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8" customFormat="1" ht="31.5" outlineLevel="3">
      <c r="A377" s="53" t="s">
        <v>105</v>
      </c>
      <c r="B377" s="54" t="s">
        <v>15</v>
      </c>
      <c r="C377" s="54" t="s">
        <v>245</v>
      </c>
      <c r="D377" s="54" t="s">
        <v>106</v>
      </c>
      <c r="E377" s="54"/>
      <c r="F377" s="55">
        <v>100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8" customFormat="1" ht="15.75" outlineLevel="3">
      <c r="A378" s="8" t="s">
        <v>356</v>
      </c>
      <c r="B378" s="9" t="s">
        <v>15</v>
      </c>
      <c r="C378" s="9" t="s">
        <v>247</v>
      </c>
      <c r="D378" s="9" t="s">
        <v>5</v>
      </c>
      <c r="E378" s="9"/>
      <c r="F378" s="10">
        <f>F379</f>
        <v>50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8" customFormat="1" ht="31.5" outlineLevel="3">
      <c r="A379" s="83" t="s">
        <v>246</v>
      </c>
      <c r="B379" s="6" t="s">
        <v>15</v>
      </c>
      <c r="C379" s="6" t="s">
        <v>248</v>
      </c>
      <c r="D379" s="6" t="s">
        <v>5</v>
      </c>
      <c r="E379" s="6"/>
      <c r="F379" s="7">
        <f>F380</f>
        <v>50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8" customFormat="1" ht="31.5" outlineLevel="3">
      <c r="A380" s="53" t="s">
        <v>101</v>
      </c>
      <c r="B380" s="54" t="s">
        <v>15</v>
      </c>
      <c r="C380" s="54" t="s">
        <v>248</v>
      </c>
      <c r="D380" s="54" t="s">
        <v>102</v>
      </c>
      <c r="E380" s="54"/>
      <c r="F380" s="55">
        <f>F381</f>
        <v>50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8" customFormat="1" ht="31.5" outlineLevel="3">
      <c r="A381" s="53" t="s">
        <v>105</v>
      </c>
      <c r="B381" s="54" t="s">
        <v>15</v>
      </c>
      <c r="C381" s="54" t="s">
        <v>248</v>
      </c>
      <c r="D381" s="54" t="s">
        <v>106</v>
      </c>
      <c r="E381" s="54"/>
      <c r="F381" s="55">
        <v>50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8" customFormat="1" ht="17.25" customHeight="1" outlineLevel="6">
      <c r="A382" s="16" t="s">
        <v>54</v>
      </c>
      <c r="B382" s="17" t="s">
        <v>53</v>
      </c>
      <c r="C382" s="17" t="s">
        <v>6</v>
      </c>
      <c r="D382" s="17" t="s">
        <v>5</v>
      </c>
      <c r="E382" s="17"/>
      <c r="F382" s="18">
        <f>F383+F389+F398+F404</f>
        <v>4577.5</v>
      </c>
      <c r="G382" s="18" t="e">
        <f aca="true" t="shared" si="43" ref="G382:V382">G383+G389+G398</f>
        <v>#REF!</v>
      </c>
      <c r="H382" s="18" t="e">
        <f t="shared" si="43"/>
        <v>#REF!</v>
      </c>
      <c r="I382" s="18" t="e">
        <f t="shared" si="43"/>
        <v>#REF!</v>
      </c>
      <c r="J382" s="18" t="e">
        <f t="shared" si="43"/>
        <v>#REF!</v>
      </c>
      <c r="K382" s="18" t="e">
        <f t="shared" si="43"/>
        <v>#REF!</v>
      </c>
      <c r="L382" s="18" t="e">
        <f t="shared" si="43"/>
        <v>#REF!</v>
      </c>
      <c r="M382" s="18" t="e">
        <f t="shared" si="43"/>
        <v>#REF!</v>
      </c>
      <c r="N382" s="18" t="e">
        <f t="shared" si="43"/>
        <v>#REF!</v>
      </c>
      <c r="O382" s="18" t="e">
        <f t="shared" si="43"/>
        <v>#REF!</v>
      </c>
      <c r="P382" s="18" t="e">
        <f t="shared" si="43"/>
        <v>#REF!</v>
      </c>
      <c r="Q382" s="18" t="e">
        <f t="shared" si="43"/>
        <v>#REF!</v>
      </c>
      <c r="R382" s="18" t="e">
        <f t="shared" si="43"/>
        <v>#REF!</v>
      </c>
      <c r="S382" s="18" t="e">
        <f t="shared" si="43"/>
        <v>#REF!</v>
      </c>
      <c r="T382" s="18" t="e">
        <f t="shared" si="43"/>
        <v>#REF!</v>
      </c>
      <c r="U382" s="18" t="e">
        <f t="shared" si="43"/>
        <v>#REF!</v>
      </c>
      <c r="V382" s="18" t="e">
        <f t="shared" si="43"/>
        <v>#REF!</v>
      </c>
    </row>
    <row r="383" spans="1:22" s="28" customFormat="1" ht="15.75" outlineLevel="3">
      <c r="A383" s="79" t="s">
        <v>41</v>
      </c>
      <c r="B383" s="34" t="s">
        <v>16</v>
      </c>
      <c r="C383" s="34" t="s">
        <v>6</v>
      </c>
      <c r="D383" s="34" t="s">
        <v>5</v>
      </c>
      <c r="E383" s="34"/>
      <c r="F383" s="72">
        <f>F384</f>
        <v>524.9</v>
      </c>
      <c r="G383" s="10">
        <f aca="true" t="shared" si="44" ref="G383:V383">G385</f>
        <v>0</v>
      </c>
      <c r="H383" s="10">
        <f t="shared" si="44"/>
        <v>0</v>
      </c>
      <c r="I383" s="10">
        <f t="shared" si="44"/>
        <v>0</v>
      </c>
      <c r="J383" s="10">
        <f t="shared" si="44"/>
        <v>0</v>
      </c>
      <c r="K383" s="10">
        <f t="shared" si="44"/>
        <v>0</v>
      </c>
      <c r="L383" s="10">
        <f t="shared" si="44"/>
        <v>0</v>
      </c>
      <c r="M383" s="10">
        <f t="shared" si="44"/>
        <v>0</v>
      </c>
      <c r="N383" s="10">
        <f t="shared" si="44"/>
        <v>0</v>
      </c>
      <c r="O383" s="10">
        <f t="shared" si="44"/>
        <v>0</v>
      </c>
      <c r="P383" s="10">
        <f t="shared" si="44"/>
        <v>0</v>
      </c>
      <c r="Q383" s="10">
        <f t="shared" si="44"/>
        <v>0</v>
      </c>
      <c r="R383" s="10">
        <f t="shared" si="44"/>
        <v>0</v>
      </c>
      <c r="S383" s="10">
        <f t="shared" si="44"/>
        <v>0</v>
      </c>
      <c r="T383" s="10">
        <f t="shared" si="44"/>
        <v>0</v>
      </c>
      <c r="U383" s="10">
        <f t="shared" si="44"/>
        <v>0</v>
      </c>
      <c r="V383" s="10">
        <f t="shared" si="44"/>
        <v>0</v>
      </c>
    </row>
    <row r="384" spans="1:22" s="28" customFormat="1" ht="31.5" outlineLevel="3">
      <c r="A384" s="22" t="s">
        <v>144</v>
      </c>
      <c r="B384" s="9" t="s">
        <v>16</v>
      </c>
      <c r="C384" s="9" t="s">
        <v>145</v>
      </c>
      <c r="D384" s="9" t="s">
        <v>5</v>
      </c>
      <c r="E384" s="9"/>
      <c r="F384" s="10">
        <f>F385</f>
        <v>524.9</v>
      </c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2" s="15" customFormat="1" ht="30.75" customHeight="1" outlineLevel="3">
      <c r="A385" s="22" t="s">
        <v>149</v>
      </c>
      <c r="B385" s="12" t="s">
        <v>16</v>
      </c>
      <c r="C385" s="12" t="s">
        <v>146</v>
      </c>
      <c r="D385" s="12" t="s">
        <v>5</v>
      </c>
      <c r="E385" s="12"/>
      <c r="F385" s="13">
        <f>F386</f>
        <v>524.9</v>
      </c>
      <c r="G385" s="13">
        <f aca="true" t="shared" si="45" ref="G385:V386">G386</f>
        <v>0</v>
      </c>
      <c r="H385" s="13">
        <f t="shared" si="45"/>
        <v>0</v>
      </c>
      <c r="I385" s="13">
        <f t="shared" si="45"/>
        <v>0</v>
      </c>
      <c r="J385" s="13">
        <f t="shared" si="45"/>
        <v>0</v>
      </c>
      <c r="K385" s="13">
        <f t="shared" si="45"/>
        <v>0</v>
      </c>
      <c r="L385" s="13">
        <f t="shared" si="45"/>
        <v>0</v>
      </c>
      <c r="M385" s="13">
        <f t="shared" si="45"/>
        <v>0</v>
      </c>
      <c r="N385" s="13">
        <f t="shared" si="45"/>
        <v>0</v>
      </c>
      <c r="O385" s="13">
        <f t="shared" si="45"/>
        <v>0</v>
      </c>
      <c r="P385" s="13">
        <f t="shared" si="45"/>
        <v>0</v>
      </c>
      <c r="Q385" s="13">
        <f t="shared" si="45"/>
        <v>0</v>
      </c>
      <c r="R385" s="13">
        <f t="shared" si="45"/>
        <v>0</v>
      </c>
      <c r="S385" s="13">
        <f t="shared" si="45"/>
        <v>0</v>
      </c>
      <c r="T385" s="13">
        <f t="shared" si="45"/>
        <v>0</v>
      </c>
      <c r="U385" s="13">
        <f t="shared" si="45"/>
        <v>0</v>
      </c>
      <c r="V385" s="13">
        <f t="shared" si="45"/>
        <v>0</v>
      </c>
    </row>
    <row r="386" spans="1:22" s="28" customFormat="1" ht="33" customHeight="1" outlineLevel="4">
      <c r="A386" s="56" t="s">
        <v>249</v>
      </c>
      <c r="B386" s="19" t="s">
        <v>16</v>
      </c>
      <c r="C386" s="19" t="s">
        <v>250</v>
      </c>
      <c r="D386" s="19" t="s">
        <v>5</v>
      </c>
      <c r="E386" s="19"/>
      <c r="F386" s="20">
        <f>F387</f>
        <v>524.9</v>
      </c>
      <c r="G386" s="7">
        <f t="shared" si="45"/>
        <v>0</v>
      </c>
      <c r="H386" s="7">
        <f t="shared" si="45"/>
        <v>0</v>
      </c>
      <c r="I386" s="7">
        <f t="shared" si="45"/>
        <v>0</v>
      </c>
      <c r="J386" s="7">
        <f t="shared" si="45"/>
        <v>0</v>
      </c>
      <c r="K386" s="7">
        <f t="shared" si="45"/>
        <v>0</v>
      </c>
      <c r="L386" s="7">
        <f t="shared" si="45"/>
        <v>0</v>
      </c>
      <c r="M386" s="7">
        <f t="shared" si="45"/>
        <v>0</v>
      </c>
      <c r="N386" s="7">
        <f t="shared" si="45"/>
        <v>0</v>
      </c>
      <c r="O386" s="7">
        <f t="shared" si="45"/>
        <v>0</v>
      </c>
      <c r="P386" s="7">
        <f t="shared" si="45"/>
        <v>0</v>
      </c>
      <c r="Q386" s="7">
        <f t="shared" si="45"/>
        <v>0</v>
      </c>
      <c r="R386" s="7">
        <f t="shared" si="45"/>
        <v>0</v>
      </c>
      <c r="S386" s="7">
        <f t="shared" si="45"/>
        <v>0</v>
      </c>
      <c r="T386" s="7">
        <f t="shared" si="45"/>
        <v>0</v>
      </c>
      <c r="U386" s="7">
        <f t="shared" si="45"/>
        <v>0</v>
      </c>
      <c r="V386" s="7">
        <f t="shared" si="45"/>
        <v>0</v>
      </c>
    </row>
    <row r="387" spans="1:22" s="28" customFormat="1" ht="15.75" outlineLevel="5">
      <c r="A387" s="5" t="s">
        <v>135</v>
      </c>
      <c r="B387" s="6" t="s">
        <v>16</v>
      </c>
      <c r="C387" s="6" t="s">
        <v>250</v>
      </c>
      <c r="D387" s="6" t="s">
        <v>133</v>
      </c>
      <c r="E387" s="6"/>
      <c r="F387" s="7">
        <f>F388</f>
        <v>524.9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8" customFormat="1" ht="31.5" outlineLevel="5">
      <c r="A388" s="53" t="s">
        <v>136</v>
      </c>
      <c r="B388" s="54" t="s">
        <v>16</v>
      </c>
      <c r="C388" s="54" t="s">
        <v>250</v>
      </c>
      <c r="D388" s="54" t="s">
        <v>134</v>
      </c>
      <c r="E388" s="54"/>
      <c r="F388" s="55">
        <v>524.9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8" customFormat="1" ht="15.75" outlineLevel="3">
      <c r="A389" s="79" t="s">
        <v>42</v>
      </c>
      <c r="B389" s="34" t="s">
        <v>17</v>
      </c>
      <c r="C389" s="34" t="s">
        <v>6</v>
      </c>
      <c r="D389" s="34" t="s">
        <v>5</v>
      </c>
      <c r="E389" s="34"/>
      <c r="F389" s="72">
        <f>F390+F394</f>
        <v>1569.6</v>
      </c>
      <c r="G389" s="10" t="e">
        <f>#REF!</f>
        <v>#REF!</v>
      </c>
      <c r="H389" s="10" t="e">
        <f>#REF!</f>
        <v>#REF!</v>
      </c>
      <c r="I389" s="10" t="e">
        <f>#REF!</f>
        <v>#REF!</v>
      </c>
      <c r="J389" s="10" t="e">
        <f>#REF!</f>
        <v>#REF!</v>
      </c>
      <c r="K389" s="10" t="e">
        <f>#REF!</f>
        <v>#REF!</v>
      </c>
      <c r="L389" s="10" t="e">
        <f>#REF!</f>
        <v>#REF!</v>
      </c>
      <c r="M389" s="10" t="e">
        <f>#REF!</f>
        <v>#REF!</v>
      </c>
      <c r="N389" s="10" t="e">
        <f>#REF!</f>
        <v>#REF!</v>
      </c>
      <c r="O389" s="10" t="e">
        <f>#REF!</f>
        <v>#REF!</v>
      </c>
      <c r="P389" s="10" t="e">
        <f>#REF!</f>
        <v>#REF!</v>
      </c>
      <c r="Q389" s="10" t="e">
        <f>#REF!</f>
        <v>#REF!</v>
      </c>
      <c r="R389" s="10" t="e">
        <f>#REF!</f>
        <v>#REF!</v>
      </c>
      <c r="S389" s="10" t="e">
        <f>#REF!</f>
        <v>#REF!</v>
      </c>
      <c r="T389" s="10" t="e">
        <f>#REF!</f>
        <v>#REF!</v>
      </c>
      <c r="U389" s="10" t="e">
        <f>#REF!</f>
        <v>#REF!</v>
      </c>
      <c r="V389" s="10" t="e">
        <f>#REF!</f>
        <v>#REF!</v>
      </c>
    </row>
    <row r="390" spans="1:22" s="28" customFormat="1" ht="15.75" outlineLevel="5">
      <c r="A390" s="8" t="s">
        <v>357</v>
      </c>
      <c r="B390" s="9" t="s">
        <v>17</v>
      </c>
      <c r="C390" s="9" t="s">
        <v>251</v>
      </c>
      <c r="D390" s="9" t="s">
        <v>5</v>
      </c>
      <c r="E390" s="9"/>
      <c r="F390" s="10">
        <f>F391</f>
        <v>1569.6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8" customFormat="1" ht="31.5" outlineLevel="5">
      <c r="A391" s="70" t="s">
        <v>253</v>
      </c>
      <c r="B391" s="19" t="s">
        <v>17</v>
      </c>
      <c r="C391" s="19" t="s">
        <v>252</v>
      </c>
      <c r="D391" s="19" t="s">
        <v>5</v>
      </c>
      <c r="E391" s="19"/>
      <c r="F391" s="20">
        <f>F392</f>
        <v>1569.6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8" customFormat="1" ht="31.5" outlineLevel="5">
      <c r="A392" s="5" t="s">
        <v>113</v>
      </c>
      <c r="B392" s="6" t="s">
        <v>17</v>
      </c>
      <c r="C392" s="6" t="s">
        <v>252</v>
      </c>
      <c r="D392" s="6" t="s">
        <v>115</v>
      </c>
      <c r="E392" s="6"/>
      <c r="F392" s="7">
        <f>F393</f>
        <v>1569.6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8" customFormat="1" ht="15.75" outlineLevel="5">
      <c r="A393" s="53" t="s">
        <v>138</v>
      </c>
      <c r="B393" s="54" t="s">
        <v>17</v>
      </c>
      <c r="C393" s="54" t="s">
        <v>252</v>
      </c>
      <c r="D393" s="54" t="s">
        <v>137</v>
      </c>
      <c r="E393" s="54"/>
      <c r="F393" s="55">
        <v>1569.6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8" customFormat="1" ht="15.75" outlineLevel="5">
      <c r="A394" s="8" t="s">
        <v>254</v>
      </c>
      <c r="B394" s="9" t="s">
        <v>17</v>
      </c>
      <c r="C394" s="9" t="s">
        <v>50</v>
      </c>
      <c r="D394" s="9" t="s">
        <v>5</v>
      </c>
      <c r="E394" s="9"/>
      <c r="F394" s="10">
        <f>F395</f>
        <v>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8" customFormat="1" ht="36.75" customHeight="1" outlineLevel="5">
      <c r="A395" s="70" t="s">
        <v>253</v>
      </c>
      <c r="B395" s="19" t="s">
        <v>17</v>
      </c>
      <c r="C395" s="19" t="s">
        <v>255</v>
      </c>
      <c r="D395" s="19" t="s">
        <v>5</v>
      </c>
      <c r="E395" s="19"/>
      <c r="F395" s="20">
        <f>F396</f>
        <v>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8" customFormat="1" ht="31.5" outlineLevel="5">
      <c r="A396" s="5" t="s">
        <v>113</v>
      </c>
      <c r="B396" s="6" t="s">
        <v>17</v>
      </c>
      <c r="C396" s="6" t="s">
        <v>255</v>
      </c>
      <c r="D396" s="6" t="s">
        <v>115</v>
      </c>
      <c r="E396" s="6"/>
      <c r="F396" s="7">
        <f>F397</f>
        <v>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8" customFormat="1" ht="15.75" outlineLevel="5">
      <c r="A397" s="53" t="s">
        <v>138</v>
      </c>
      <c r="B397" s="54" t="s">
        <v>17</v>
      </c>
      <c r="C397" s="54" t="s">
        <v>255</v>
      </c>
      <c r="D397" s="54" t="s">
        <v>137</v>
      </c>
      <c r="E397" s="54"/>
      <c r="F397" s="55">
        <v>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8" customFormat="1" ht="15.75" outlineLevel="5">
      <c r="A398" s="79" t="s">
        <v>47</v>
      </c>
      <c r="B398" s="34" t="s">
        <v>24</v>
      </c>
      <c r="C398" s="34" t="s">
        <v>6</v>
      </c>
      <c r="D398" s="34" t="s">
        <v>5</v>
      </c>
      <c r="E398" s="34"/>
      <c r="F398" s="72">
        <f>F399</f>
        <v>2433</v>
      </c>
      <c r="G398" s="10">
        <f aca="true" t="shared" si="46" ref="G398:V398">G400</f>
        <v>0</v>
      </c>
      <c r="H398" s="10">
        <f t="shared" si="46"/>
        <v>0</v>
      </c>
      <c r="I398" s="10">
        <f t="shared" si="46"/>
        <v>0</v>
      </c>
      <c r="J398" s="10">
        <f t="shared" si="46"/>
        <v>0</v>
      </c>
      <c r="K398" s="10">
        <f t="shared" si="46"/>
        <v>0</v>
      </c>
      <c r="L398" s="10">
        <f t="shared" si="46"/>
        <v>0</v>
      </c>
      <c r="M398" s="10">
        <f t="shared" si="46"/>
        <v>0</v>
      </c>
      <c r="N398" s="10">
        <f t="shared" si="46"/>
        <v>0</v>
      </c>
      <c r="O398" s="10">
        <f t="shared" si="46"/>
        <v>0</v>
      </c>
      <c r="P398" s="10">
        <f t="shared" si="46"/>
        <v>0</v>
      </c>
      <c r="Q398" s="10">
        <f t="shared" si="46"/>
        <v>0</v>
      </c>
      <c r="R398" s="10">
        <f t="shared" si="46"/>
        <v>0</v>
      </c>
      <c r="S398" s="10">
        <f t="shared" si="46"/>
        <v>0</v>
      </c>
      <c r="T398" s="10">
        <f t="shared" si="46"/>
        <v>0</v>
      </c>
      <c r="U398" s="10">
        <f t="shared" si="46"/>
        <v>0</v>
      </c>
      <c r="V398" s="10">
        <f t="shared" si="46"/>
        <v>0</v>
      </c>
    </row>
    <row r="399" spans="1:22" s="28" customFormat="1" ht="31.5" outlineLevel="5">
      <c r="A399" s="22" t="s">
        <v>144</v>
      </c>
      <c r="B399" s="9" t="s">
        <v>24</v>
      </c>
      <c r="C399" s="9" t="s">
        <v>145</v>
      </c>
      <c r="D399" s="9" t="s">
        <v>5</v>
      </c>
      <c r="E399" s="9"/>
      <c r="F399" s="10">
        <f>F400</f>
        <v>2433</v>
      </c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1:22" s="28" customFormat="1" ht="31.5" outlineLevel="5">
      <c r="A400" s="22" t="s">
        <v>149</v>
      </c>
      <c r="B400" s="12" t="s">
        <v>24</v>
      </c>
      <c r="C400" s="12" t="s">
        <v>146</v>
      </c>
      <c r="D400" s="12" t="s">
        <v>5</v>
      </c>
      <c r="E400" s="12"/>
      <c r="F400" s="13">
        <f>F401</f>
        <v>2433</v>
      </c>
      <c r="G400" s="13">
        <f aca="true" t="shared" si="47" ref="G400:V401">G401</f>
        <v>0</v>
      </c>
      <c r="H400" s="13">
        <f t="shared" si="47"/>
        <v>0</v>
      </c>
      <c r="I400" s="13">
        <f t="shared" si="47"/>
        <v>0</v>
      </c>
      <c r="J400" s="13">
        <f t="shared" si="47"/>
        <v>0</v>
      </c>
      <c r="K400" s="13">
        <f t="shared" si="47"/>
        <v>0</v>
      </c>
      <c r="L400" s="13">
        <f t="shared" si="47"/>
        <v>0</v>
      </c>
      <c r="M400" s="13">
        <f t="shared" si="47"/>
        <v>0</v>
      </c>
      <c r="N400" s="13">
        <f t="shared" si="47"/>
        <v>0</v>
      </c>
      <c r="O400" s="13">
        <f t="shared" si="47"/>
        <v>0</v>
      </c>
      <c r="P400" s="13">
        <f t="shared" si="47"/>
        <v>0</v>
      </c>
      <c r="Q400" s="13">
        <f t="shared" si="47"/>
        <v>0</v>
      </c>
      <c r="R400" s="13">
        <f t="shared" si="47"/>
        <v>0</v>
      </c>
      <c r="S400" s="13">
        <f t="shared" si="47"/>
        <v>0</v>
      </c>
      <c r="T400" s="13">
        <f t="shared" si="47"/>
        <v>0</v>
      </c>
      <c r="U400" s="13">
        <f t="shared" si="47"/>
        <v>0</v>
      </c>
      <c r="V400" s="13">
        <f t="shared" si="47"/>
        <v>0</v>
      </c>
    </row>
    <row r="401" spans="1:22" s="28" customFormat="1" ht="47.25" outlineLevel="5">
      <c r="A401" s="70" t="s">
        <v>256</v>
      </c>
      <c r="B401" s="19" t="s">
        <v>24</v>
      </c>
      <c r="C401" s="19" t="s">
        <v>257</v>
      </c>
      <c r="D401" s="19" t="s">
        <v>5</v>
      </c>
      <c r="E401" s="19"/>
      <c r="F401" s="20">
        <f>F402</f>
        <v>2433</v>
      </c>
      <c r="G401" s="7">
        <f t="shared" si="47"/>
        <v>0</v>
      </c>
      <c r="H401" s="7">
        <f t="shared" si="47"/>
        <v>0</v>
      </c>
      <c r="I401" s="7">
        <f t="shared" si="47"/>
        <v>0</v>
      </c>
      <c r="J401" s="7">
        <f t="shared" si="47"/>
        <v>0</v>
      </c>
      <c r="K401" s="7">
        <f t="shared" si="47"/>
        <v>0</v>
      </c>
      <c r="L401" s="7">
        <f t="shared" si="47"/>
        <v>0</v>
      </c>
      <c r="M401" s="7">
        <f t="shared" si="47"/>
        <v>0</v>
      </c>
      <c r="N401" s="7">
        <f t="shared" si="47"/>
        <v>0</v>
      </c>
      <c r="O401" s="7">
        <f t="shared" si="47"/>
        <v>0</v>
      </c>
      <c r="P401" s="7">
        <f t="shared" si="47"/>
        <v>0</v>
      </c>
      <c r="Q401" s="7">
        <f t="shared" si="47"/>
        <v>0</v>
      </c>
      <c r="R401" s="7">
        <f t="shared" si="47"/>
        <v>0</v>
      </c>
      <c r="S401" s="7">
        <f t="shared" si="47"/>
        <v>0</v>
      </c>
      <c r="T401" s="7">
        <f t="shared" si="47"/>
        <v>0</v>
      </c>
      <c r="U401" s="7">
        <f t="shared" si="47"/>
        <v>0</v>
      </c>
      <c r="V401" s="7">
        <f t="shared" si="47"/>
        <v>0</v>
      </c>
    </row>
    <row r="402" spans="1:22" s="28" customFormat="1" ht="15.75" outlineLevel="5">
      <c r="A402" s="5" t="s">
        <v>135</v>
      </c>
      <c r="B402" s="6" t="s">
        <v>24</v>
      </c>
      <c r="C402" s="6" t="s">
        <v>257</v>
      </c>
      <c r="D402" s="6" t="s">
        <v>133</v>
      </c>
      <c r="E402" s="6"/>
      <c r="F402" s="7">
        <f>F403</f>
        <v>2433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8" customFormat="1" ht="31.5" outlineLevel="5">
      <c r="A403" s="53" t="s">
        <v>136</v>
      </c>
      <c r="B403" s="54" t="s">
        <v>24</v>
      </c>
      <c r="C403" s="54" t="s">
        <v>257</v>
      </c>
      <c r="D403" s="54" t="s">
        <v>134</v>
      </c>
      <c r="E403" s="54"/>
      <c r="F403" s="55">
        <v>2433</v>
      </c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</row>
    <row r="404" spans="1:22" s="28" customFormat="1" ht="15.75" outlineLevel="5">
      <c r="A404" s="79" t="s">
        <v>258</v>
      </c>
      <c r="B404" s="34" t="s">
        <v>259</v>
      </c>
      <c r="C404" s="34" t="s">
        <v>6</v>
      </c>
      <c r="D404" s="34" t="s">
        <v>5</v>
      </c>
      <c r="E404" s="34"/>
      <c r="F404" s="72">
        <f>F405</f>
        <v>50</v>
      </c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</row>
    <row r="405" spans="1:22" s="28" customFormat="1" ht="15.75" outlineLevel="5">
      <c r="A405" s="14" t="s">
        <v>358</v>
      </c>
      <c r="B405" s="9" t="s">
        <v>259</v>
      </c>
      <c r="C405" s="9" t="s">
        <v>262</v>
      </c>
      <c r="D405" s="9" t="s">
        <v>5</v>
      </c>
      <c r="E405" s="9"/>
      <c r="F405" s="10">
        <f>F406</f>
        <v>50</v>
      </c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</row>
    <row r="406" spans="1:22" s="28" customFormat="1" ht="33" customHeight="1" outlineLevel="5">
      <c r="A406" s="70" t="s">
        <v>261</v>
      </c>
      <c r="B406" s="19" t="s">
        <v>259</v>
      </c>
      <c r="C406" s="19" t="s">
        <v>263</v>
      </c>
      <c r="D406" s="19" t="s">
        <v>5</v>
      </c>
      <c r="E406" s="19"/>
      <c r="F406" s="20">
        <f>F407</f>
        <v>50</v>
      </c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</row>
    <row r="407" spans="1:22" s="28" customFormat="1" ht="31.5" outlineLevel="5">
      <c r="A407" s="5" t="s">
        <v>101</v>
      </c>
      <c r="B407" s="6" t="s">
        <v>260</v>
      </c>
      <c r="C407" s="6" t="s">
        <v>263</v>
      </c>
      <c r="D407" s="6" t="s">
        <v>102</v>
      </c>
      <c r="E407" s="6"/>
      <c r="F407" s="7">
        <f>F408</f>
        <v>50</v>
      </c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</row>
    <row r="408" spans="1:22" s="28" customFormat="1" ht="31.5" outlineLevel="5">
      <c r="A408" s="53" t="s">
        <v>105</v>
      </c>
      <c r="B408" s="54" t="s">
        <v>259</v>
      </c>
      <c r="C408" s="54" t="s">
        <v>263</v>
      </c>
      <c r="D408" s="54" t="s">
        <v>106</v>
      </c>
      <c r="E408" s="54"/>
      <c r="F408" s="55">
        <v>50</v>
      </c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</row>
    <row r="409" spans="1:22" s="28" customFormat="1" ht="18.75" outlineLevel="5">
      <c r="A409" s="16" t="s">
        <v>81</v>
      </c>
      <c r="B409" s="17" t="s">
        <v>52</v>
      </c>
      <c r="C409" s="17" t="s">
        <v>6</v>
      </c>
      <c r="D409" s="17" t="s">
        <v>5</v>
      </c>
      <c r="E409" s="17"/>
      <c r="F409" s="18">
        <f>F410+F415</f>
        <v>200</v>
      </c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</row>
    <row r="410" spans="1:22" s="28" customFormat="1" ht="15.75" outlineLevel="5">
      <c r="A410" s="8" t="s">
        <v>40</v>
      </c>
      <c r="B410" s="9" t="s">
        <v>18</v>
      </c>
      <c r="C410" s="9" t="s">
        <v>6</v>
      </c>
      <c r="D410" s="9" t="s">
        <v>5</v>
      </c>
      <c r="E410" s="9"/>
      <c r="F410" s="10">
        <f>F411</f>
        <v>200</v>
      </c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</row>
    <row r="411" spans="1:22" s="28" customFormat="1" ht="15.75" outlineLevel="5">
      <c r="A411" s="67" t="s">
        <v>359</v>
      </c>
      <c r="B411" s="19" t="s">
        <v>18</v>
      </c>
      <c r="C411" s="19" t="s">
        <v>264</v>
      </c>
      <c r="D411" s="19" t="s">
        <v>5</v>
      </c>
      <c r="E411" s="19"/>
      <c r="F411" s="20">
        <f>F412</f>
        <v>200</v>
      </c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</row>
    <row r="412" spans="1:22" s="28" customFormat="1" ht="36" customHeight="1" outlineLevel="5">
      <c r="A412" s="70" t="s">
        <v>266</v>
      </c>
      <c r="B412" s="19" t="s">
        <v>18</v>
      </c>
      <c r="C412" s="19" t="s">
        <v>265</v>
      </c>
      <c r="D412" s="19" t="s">
        <v>5</v>
      </c>
      <c r="E412" s="19"/>
      <c r="F412" s="20">
        <f>F413</f>
        <v>200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</row>
    <row r="413" spans="1:22" s="28" customFormat="1" ht="31.5" outlineLevel="5">
      <c r="A413" s="5" t="s">
        <v>101</v>
      </c>
      <c r="B413" s="6" t="s">
        <v>18</v>
      </c>
      <c r="C413" s="6" t="s">
        <v>265</v>
      </c>
      <c r="D413" s="6" t="s">
        <v>102</v>
      </c>
      <c r="E413" s="6"/>
      <c r="F413" s="7">
        <f>F414</f>
        <v>200</v>
      </c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</row>
    <row r="414" spans="1:22" s="28" customFormat="1" ht="31.5" outlineLevel="5">
      <c r="A414" s="53" t="s">
        <v>105</v>
      </c>
      <c r="B414" s="54" t="s">
        <v>18</v>
      </c>
      <c r="C414" s="54" t="s">
        <v>265</v>
      </c>
      <c r="D414" s="54" t="s">
        <v>106</v>
      </c>
      <c r="E414" s="54"/>
      <c r="F414" s="55">
        <v>200</v>
      </c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</row>
    <row r="415" spans="1:22" s="28" customFormat="1" ht="15.75" outlineLevel="5">
      <c r="A415" s="21" t="s">
        <v>91</v>
      </c>
      <c r="B415" s="9" t="s">
        <v>92</v>
      </c>
      <c r="C415" s="9" t="s">
        <v>6</v>
      </c>
      <c r="D415" s="9" t="s">
        <v>5</v>
      </c>
      <c r="E415" s="6"/>
      <c r="F415" s="10">
        <f>F416</f>
        <v>0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</row>
    <row r="416" spans="1:22" s="28" customFormat="1" ht="15.75" outlineLevel="5">
      <c r="A416" s="67" t="s">
        <v>359</v>
      </c>
      <c r="B416" s="19" t="s">
        <v>92</v>
      </c>
      <c r="C416" s="19" t="s">
        <v>264</v>
      </c>
      <c r="D416" s="19" t="s">
        <v>5</v>
      </c>
      <c r="E416" s="19"/>
      <c r="F416" s="20">
        <f>F417</f>
        <v>0</v>
      </c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</row>
    <row r="417" spans="1:22" s="28" customFormat="1" ht="47.25" outlineLevel="5">
      <c r="A417" s="5" t="s">
        <v>268</v>
      </c>
      <c r="B417" s="6" t="s">
        <v>92</v>
      </c>
      <c r="C417" s="6" t="s">
        <v>267</v>
      </c>
      <c r="D417" s="6" t="s">
        <v>5</v>
      </c>
      <c r="E417" s="6"/>
      <c r="F417" s="7">
        <f>F418</f>
        <v>0</v>
      </c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</row>
    <row r="418" spans="1:22" s="28" customFormat="1" ht="15.75" outlineLevel="5">
      <c r="A418" s="53" t="s">
        <v>128</v>
      </c>
      <c r="B418" s="54" t="s">
        <v>92</v>
      </c>
      <c r="C418" s="54" t="s">
        <v>267</v>
      </c>
      <c r="D418" s="54" t="s">
        <v>127</v>
      </c>
      <c r="E418" s="54"/>
      <c r="F418" s="55">
        <v>0</v>
      </c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</row>
    <row r="419" spans="1:22" s="28" customFormat="1" ht="18.75" outlineLevel="5">
      <c r="A419" s="16" t="s">
        <v>76</v>
      </c>
      <c r="B419" s="17" t="s">
        <v>77</v>
      </c>
      <c r="C419" s="17" t="s">
        <v>6</v>
      </c>
      <c r="D419" s="17" t="s">
        <v>5</v>
      </c>
      <c r="E419" s="17"/>
      <c r="F419" s="18">
        <f>F420+F426</f>
        <v>1945.83</v>
      </c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</row>
    <row r="420" spans="1:22" s="28" customFormat="1" ht="31.5" customHeight="1" outlineLevel="5">
      <c r="A420" s="86" t="s">
        <v>51</v>
      </c>
      <c r="B420" s="84" t="s">
        <v>78</v>
      </c>
      <c r="C420" s="84" t="s">
        <v>269</v>
      </c>
      <c r="D420" s="84" t="s">
        <v>5</v>
      </c>
      <c r="E420" s="84"/>
      <c r="F420" s="85">
        <f>F421</f>
        <v>1900</v>
      </c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</row>
    <row r="421" spans="1:22" s="28" customFormat="1" ht="31.5" customHeight="1" outlineLevel="5">
      <c r="A421" s="22" t="s">
        <v>144</v>
      </c>
      <c r="B421" s="12" t="s">
        <v>78</v>
      </c>
      <c r="C421" s="12" t="s">
        <v>145</v>
      </c>
      <c r="D421" s="12" t="s">
        <v>5</v>
      </c>
      <c r="E421" s="12"/>
      <c r="F421" s="13">
        <f>F422</f>
        <v>1900</v>
      </c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</row>
    <row r="422" spans="1:22" s="28" customFormat="1" ht="31.5" outlineLevel="5">
      <c r="A422" s="22" t="s">
        <v>149</v>
      </c>
      <c r="B422" s="9" t="s">
        <v>78</v>
      </c>
      <c r="C422" s="9" t="s">
        <v>146</v>
      </c>
      <c r="D422" s="9" t="s">
        <v>5</v>
      </c>
      <c r="E422" s="9"/>
      <c r="F422" s="10">
        <f>F423</f>
        <v>1900</v>
      </c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</row>
    <row r="423" spans="1:22" s="28" customFormat="1" ht="31.5" outlineLevel="5">
      <c r="A423" s="70" t="s">
        <v>270</v>
      </c>
      <c r="B423" s="19" t="s">
        <v>78</v>
      </c>
      <c r="C423" s="19" t="s">
        <v>271</v>
      </c>
      <c r="D423" s="19" t="s">
        <v>5</v>
      </c>
      <c r="E423" s="19"/>
      <c r="F423" s="20">
        <f>F424</f>
        <v>1900</v>
      </c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</row>
    <row r="424" spans="1:22" s="28" customFormat="1" ht="15.75" outlineLevel="5">
      <c r="A424" s="5" t="s">
        <v>129</v>
      </c>
      <c r="B424" s="6" t="s">
        <v>78</v>
      </c>
      <c r="C424" s="6" t="s">
        <v>271</v>
      </c>
      <c r="D424" s="6" t="s">
        <v>130</v>
      </c>
      <c r="E424" s="6"/>
      <c r="F424" s="7">
        <f>F425</f>
        <v>1900</v>
      </c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</row>
    <row r="425" spans="1:22" s="28" customFormat="1" ht="47.25" outlineLevel="5">
      <c r="A425" s="62" t="s">
        <v>302</v>
      </c>
      <c r="B425" s="54" t="s">
        <v>78</v>
      </c>
      <c r="C425" s="54" t="s">
        <v>271</v>
      </c>
      <c r="D425" s="54" t="s">
        <v>88</v>
      </c>
      <c r="E425" s="54"/>
      <c r="F425" s="55">
        <v>1900</v>
      </c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</row>
    <row r="426" spans="1:22" s="28" customFormat="1" ht="15.75" outlineLevel="5">
      <c r="A426" s="79" t="s">
        <v>80</v>
      </c>
      <c r="B426" s="34" t="s">
        <v>79</v>
      </c>
      <c r="C426" s="34" t="s">
        <v>6</v>
      </c>
      <c r="D426" s="34" t="s">
        <v>5</v>
      </c>
      <c r="E426" s="34"/>
      <c r="F426" s="72">
        <f>F427</f>
        <v>45.83</v>
      </c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</row>
    <row r="427" spans="1:22" s="28" customFormat="1" ht="31.5" outlineLevel="5">
      <c r="A427" s="22" t="s">
        <v>144</v>
      </c>
      <c r="B427" s="12" t="s">
        <v>79</v>
      </c>
      <c r="C427" s="12" t="s">
        <v>145</v>
      </c>
      <c r="D427" s="12" t="s">
        <v>5</v>
      </c>
      <c r="E427" s="12"/>
      <c r="F427" s="13">
        <f>F428</f>
        <v>45.83</v>
      </c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</row>
    <row r="428" spans="1:22" s="28" customFormat="1" ht="31.5" outlineLevel="5">
      <c r="A428" s="22" t="s">
        <v>149</v>
      </c>
      <c r="B428" s="12" t="s">
        <v>79</v>
      </c>
      <c r="C428" s="12" t="s">
        <v>146</v>
      </c>
      <c r="D428" s="12" t="s">
        <v>5</v>
      </c>
      <c r="E428" s="12"/>
      <c r="F428" s="13">
        <f>F429</f>
        <v>45.83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</row>
    <row r="429" spans="1:22" s="28" customFormat="1" ht="47.25" outlineLevel="5">
      <c r="A429" s="56" t="s">
        <v>272</v>
      </c>
      <c r="B429" s="19" t="s">
        <v>79</v>
      </c>
      <c r="C429" s="19" t="s">
        <v>273</v>
      </c>
      <c r="D429" s="19" t="s">
        <v>5</v>
      </c>
      <c r="E429" s="19"/>
      <c r="F429" s="20">
        <f>F430</f>
        <v>45.83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</row>
    <row r="430" spans="1:22" s="28" customFormat="1" ht="31.5" outlineLevel="5">
      <c r="A430" s="5" t="s">
        <v>101</v>
      </c>
      <c r="B430" s="6" t="s">
        <v>79</v>
      </c>
      <c r="C430" s="6" t="s">
        <v>273</v>
      </c>
      <c r="D430" s="6" t="s">
        <v>102</v>
      </c>
      <c r="E430" s="6"/>
      <c r="F430" s="7">
        <f>F431</f>
        <v>45.83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</row>
    <row r="431" spans="1:22" s="28" customFormat="1" ht="31.5" outlineLevel="5">
      <c r="A431" s="53" t="s">
        <v>105</v>
      </c>
      <c r="B431" s="54" t="s">
        <v>79</v>
      </c>
      <c r="C431" s="54" t="s">
        <v>273</v>
      </c>
      <c r="D431" s="54" t="s">
        <v>106</v>
      </c>
      <c r="E431" s="54"/>
      <c r="F431" s="55">
        <v>45.83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</row>
    <row r="432" spans="1:22" s="28" customFormat="1" ht="31.5" outlineLevel="5">
      <c r="A432" s="16" t="s">
        <v>71</v>
      </c>
      <c r="B432" s="17" t="s">
        <v>72</v>
      </c>
      <c r="C432" s="17" t="s">
        <v>6</v>
      </c>
      <c r="D432" s="17" t="s">
        <v>5</v>
      </c>
      <c r="E432" s="17"/>
      <c r="F432" s="18">
        <f>F433</f>
        <v>100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</row>
    <row r="433" spans="1:22" s="28" customFormat="1" ht="15.75" outlineLevel="5">
      <c r="A433" s="8" t="s">
        <v>31</v>
      </c>
      <c r="B433" s="9" t="s">
        <v>73</v>
      </c>
      <c r="C433" s="9" t="s">
        <v>6</v>
      </c>
      <c r="D433" s="9" t="s">
        <v>5</v>
      </c>
      <c r="E433" s="9"/>
      <c r="F433" s="10">
        <f>F434</f>
        <v>100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</row>
    <row r="434" spans="1:22" s="28" customFormat="1" ht="31.5" outlineLevel="5">
      <c r="A434" s="22" t="s">
        <v>144</v>
      </c>
      <c r="B434" s="9" t="s">
        <v>73</v>
      </c>
      <c r="C434" s="9" t="s">
        <v>145</v>
      </c>
      <c r="D434" s="9" t="s">
        <v>5</v>
      </c>
      <c r="E434" s="9"/>
      <c r="F434" s="10">
        <f>F435</f>
        <v>100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</row>
    <row r="435" spans="1:22" s="28" customFormat="1" ht="31.5" outlineLevel="5">
      <c r="A435" s="22" t="s">
        <v>149</v>
      </c>
      <c r="B435" s="12" t="s">
        <v>73</v>
      </c>
      <c r="C435" s="12" t="s">
        <v>146</v>
      </c>
      <c r="D435" s="12" t="s">
        <v>5</v>
      </c>
      <c r="E435" s="12"/>
      <c r="F435" s="13">
        <f>F436</f>
        <v>100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</row>
    <row r="436" spans="1:22" s="28" customFormat="1" ht="31.5" outlineLevel="5">
      <c r="A436" s="56" t="s">
        <v>274</v>
      </c>
      <c r="B436" s="19" t="s">
        <v>73</v>
      </c>
      <c r="C436" s="19" t="s">
        <v>281</v>
      </c>
      <c r="D436" s="19" t="s">
        <v>5</v>
      </c>
      <c r="E436" s="19"/>
      <c r="F436" s="20">
        <f>F437</f>
        <v>100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</row>
    <row r="437" spans="1:22" s="28" customFormat="1" ht="15.75" outlineLevel="5">
      <c r="A437" s="5" t="s">
        <v>139</v>
      </c>
      <c r="B437" s="6" t="s">
        <v>73</v>
      </c>
      <c r="C437" s="6" t="s">
        <v>281</v>
      </c>
      <c r="D437" s="6" t="s">
        <v>342</v>
      </c>
      <c r="E437" s="6"/>
      <c r="F437" s="7">
        <v>100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</row>
    <row r="438" spans="1:22" s="28" customFormat="1" ht="48" customHeight="1" outlineLevel="5">
      <c r="A438" s="16" t="s">
        <v>83</v>
      </c>
      <c r="B438" s="17" t="s">
        <v>82</v>
      </c>
      <c r="C438" s="17" t="s">
        <v>6</v>
      </c>
      <c r="D438" s="17" t="s">
        <v>5</v>
      </c>
      <c r="E438" s="17"/>
      <c r="F438" s="18">
        <f aca="true" t="shared" si="48" ref="F438:F443">F439</f>
        <v>19640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</row>
    <row r="439" spans="1:22" s="28" customFormat="1" ht="47.25" outlineLevel="5">
      <c r="A439" s="22" t="s">
        <v>85</v>
      </c>
      <c r="B439" s="9" t="s">
        <v>84</v>
      </c>
      <c r="C439" s="9" t="s">
        <v>6</v>
      </c>
      <c r="D439" s="9" t="s">
        <v>5</v>
      </c>
      <c r="E439" s="9"/>
      <c r="F439" s="10">
        <f t="shared" si="48"/>
        <v>19640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</row>
    <row r="440" spans="1:22" s="28" customFormat="1" ht="31.5" outlineLevel="5">
      <c r="A440" s="22" t="s">
        <v>144</v>
      </c>
      <c r="B440" s="9" t="s">
        <v>84</v>
      </c>
      <c r="C440" s="9" t="s">
        <v>145</v>
      </c>
      <c r="D440" s="9" t="s">
        <v>5</v>
      </c>
      <c r="E440" s="9"/>
      <c r="F440" s="10">
        <f t="shared" si="48"/>
        <v>19640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</row>
    <row r="441" spans="1:22" s="28" customFormat="1" ht="31.5" outlineLevel="5">
      <c r="A441" s="22" t="s">
        <v>149</v>
      </c>
      <c r="B441" s="12" t="s">
        <v>84</v>
      </c>
      <c r="C441" s="12" t="s">
        <v>146</v>
      </c>
      <c r="D441" s="12" t="s">
        <v>5</v>
      </c>
      <c r="E441" s="12"/>
      <c r="F441" s="13">
        <f t="shared" si="48"/>
        <v>19640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s="28" customFormat="1" ht="47.25" outlineLevel="5">
      <c r="A442" s="5" t="s">
        <v>275</v>
      </c>
      <c r="B442" s="6" t="s">
        <v>84</v>
      </c>
      <c r="C442" s="6" t="s">
        <v>276</v>
      </c>
      <c r="D442" s="6" t="s">
        <v>5</v>
      </c>
      <c r="E442" s="6"/>
      <c r="F442" s="7">
        <f t="shared" si="48"/>
        <v>19640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s="28" customFormat="1" ht="15.75" outlineLevel="5">
      <c r="A443" s="5" t="s">
        <v>142</v>
      </c>
      <c r="B443" s="6" t="s">
        <v>84</v>
      </c>
      <c r="C443" s="6" t="s">
        <v>282</v>
      </c>
      <c r="D443" s="6" t="s">
        <v>143</v>
      </c>
      <c r="E443" s="6"/>
      <c r="F443" s="7">
        <f t="shared" si="48"/>
        <v>19640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s="28" customFormat="1" ht="15.75" outlineLevel="5">
      <c r="A444" s="53" t="s">
        <v>140</v>
      </c>
      <c r="B444" s="54" t="s">
        <v>84</v>
      </c>
      <c r="C444" s="54" t="s">
        <v>282</v>
      </c>
      <c r="D444" s="54" t="s">
        <v>141</v>
      </c>
      <c r="E444" s="54"/>
      <c r="F444" s="55">
        <v>19640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ht="18.75">
      <c r="A445" s="105" t="s">
        <v>25</v>
      </c>
      <c r="B445" s="105"/>
      <c r="C445" s="105"/>
      <c r="D445" s="105"/>
      <c r="E445" s="105"/>
      <c r="F445" s="89">
        <f>F17+F168+F175+F216+F239+F355+F162+F382+F409+F419+F432+F438</f>
        <v>550499.52</v>
      </c>
      <c r="G445" s="11" t="e">
        <f>#REF!+G382+#REF!+G355+G239+G216+G175+G168+G17</f>
        <v>#REF!</v>
      </c>
      <c r="H445" s="11" t="e">
        <f>#REF!+H382+#REF!+H355+H239+H216+H175+H168+H17</f>
        <v>#REF!</v>
      </c>
      <c r="I445" s="11" t="e">
        <f>#REF!+I382+#REF!+I355+I239+I216+I175+I168+I17</f>
        <v>#REF!</v>
      </c>
      <c r="J445" s="11" t="e">
        <f>#REF!+J382+#REF!+J355+J239+J216+J175+J168+J17</f>
        <v>#REF!</v>
      </c>
      <c r="K445" s="11" t="e">
        <f>#REF!+K382+#REF!+K355+K239+K216+K175+K168+K17</f>
        <v>#REF!</v>
      </c>
      <c r="L445" s="11" t="e">
        <f>#REF!+L382+#REF!+L355+L239+L216+L175+L168+L17</f>
        <v>#REF!</v>
      </c>
      <c r="M445" s="11" t="e">
        <f>#REF!+M382+#REF!+M355+M239+M216+M175+M168+M17</f>
        <v>#REF!</v>
      </c>
      <c r="N445" s="11" t="e">
        <f>#REF!+N382+#REF!+N355+N239+N216+N175+N168+N17</f>
        <v>#REF!</v>
      </c>
      <c r="O445" s="11" t="e">
        <f>#REF!+O382+#REF!+O355+O239+O216+O175+O168+O17</f>
        <v>#REF!</v>
      </c>
      <c r="P445" s="11" t="e">
        <f>#REF!+P382+#REF!+P355+P239+P216+P175+P168+P17</f>
        <v>#REF!</v>
      </c>
      <c r="Q445" s="11" t="e">
        <f>#REF!+Q382+#REF!+Q355+Q239+Q216+Q175+Q168+Q17</f>
        <v>#REF!</v>
      </c>
      <c r="R445" s="11" t="e">
        <f>#REF!+R382+#REF!+R355+R239+R216+R175+R168+R17</f>
        <v>#REF!</v>
      </c>
      <c r="S445" s="11" t="e">
        <f>#REF!+S382+#REF!+S355+S239+S216+S175+S168+S17</f>
        <v>#REF!</v>
      </c>
      <c r="T445" s="11" t="e">
        <f>#REF!+T382+#REF!+T355+T239+T216+T175+T168+T17</f>
        <v>#REF!</v>
      </c>
      <c r="U445" s="11" t="e">
        <f>#REF!+U382+#REF!+U355+U239+U216+U175+U168+U17</f>
        <v>#REF!</v>
      </c>
      <c r="V445" s="11" t="e">
        <f>#REF!+V382+#REF!+V355+V239+V216+V175+V168+V17</f>
        <v>#REF!</v>
      </c>
    </row>
    <row r="446" spans="1:2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3"/>
      <c r="V447" s="3"/>
    </row>
  </sheetData>
  <sheetProtection/>
  <mergeCells count="11">
    <mergeCell ref="C9:V9"/>
    <mergeCell ref="B2:W2"/>
    <mergeCell ref="B3:W3"/>
    <mergeCell ref="C4:V4"/>
    <mergeCell ref="B8:W8"/>
    <mergeCell ref="B7:W7"/>
    <mergeCell ref="A447:T447"/>
    <mergeCell ref="A445:E445"/>
    <mergeCell ref="A15:V15"/>
    <mergeCell ref="A14:V14"/>
    <mergeCell ref="A13:V13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2014-12-25T04:01:29Z</cp:lastPrinted>
  <dcterms:created xsi:type="dcterms:W3CDTF">2008-11-11T04:53:42Z</dcterms:created>
  <dcterms:modified xsi:type="dcterms:W3CDTF">2015-03-26T00:38:05Z</dcterms:modified>
  <cp:category/>
  <cp:version/>
  <cp:contentType/>
  <cp:contentStatus/>
</cp:coreProperties>
</file>